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统计信息" sheetId="1" r:id="rId1"/>
    <sheet name="分地区分专业" sheetId="2" r:id="rId2"/>
    <sheet name="淄博明细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<sst xmlns="http://schemas.openxmlformats.org/spreadsheetml/2006/main" count="253" uniqueCount="118">
  <si>
    <t>淄博师范高等专科学校2025届毕业生生源信息统计一览表</t>
  </si>
  <si>
    <t>院系</t>
  </si>
  <si>
    <t>专业</t>
  </si>
  <si>
    <t>专科
（师范类）</t>
  </si>
  <si>
    <t>专科       （非师范类）</t>
  </si>
  <si>
    <t>小计</t>
  </si>
  <si>
    <t>联系人方式</t>
  </si>
  <si>
    <t>人文学院</t>
  </si>
  <si>
    <t>小学语文教育</t>
  </si>
  <si>
    <t>李老师     0533-3821975</t>
  </si>
  <si>
    <t>小学教育</t>
  </si>
  <si>
    <t>数理系</t>
  </si>
  <si>
    <t>小学数学教育</t>
  </si>
  <si>
    <t>王老师         0533-3821980</t>
  </si>
  <si>
    <t>信息系</t>
  </si>
  <si>
    <t>现代教育技术</t>
  </si>
  <si>
    <t>张老师
0533-3821920</t>
  </si>
  <si>
    <t>信息安全技术应用</t>
  </si>
  <si>
    <t>人工智能技术应用</t>
  </si>
  <si>
    <t>学前教育
学院</t>
  </si>
  <si>
    <t>学前教育（高起）</t>
  </si>
  <si>
    <t xml:space="preserve"> 王老师                       0533-3821954</t>
  </si>
  <si>
    <t>学前教育（高职）</t>
  </si>
  <si>
    <t>学前教育（中外合作办学）</t>
  </si>
  <si>
    <t>学前教育（三二转段）</t>
  </si>
  <si>
    <t>学前教育（五年制）</t>
  </si>
  <si>
    <t>特殊教育</t>
  </si>
  <si>
    <t>早期教育</t>
  </si>
  <si>
    <t>婴幼儿托育</t>
  </si>
  <si>
    <t>外语系</t>
  </si>
  <si>
    <t>小学英语教育</t>
  </si>
  <si>
    <t>高老师       0533-3821967</t>
  </si>
  <si>
    <t>跨境电子商务</t>
  </si>
  <si>
    <t>音乐系</t>
  </si>
  <si>
    <t>音乐教育</t>
  </si>
  <si>
    <t>王老师
0533-3821939</t>
  </si>
  <si>
    <t>舞蹈教育</t>
  </si>
  <si>
    <t>音乐表演</t>
  </si>
  <si>
    <t>美术系</t>
  </si>
  <si>
    <t>美术教育</t>
  </si>
  <si>
    <r>
      <rPr>
        <sz val="10"/>
        <rFont val="宋体"/>
        <charset val="134"/>
        <scheme val="minor"/>
      </rPr>
      <t>常老师</t>
    </r>
    <r>
      <rPr>
        <sz val="10"/>
        <rFont val="宋体"/>
        <charset val="134"/>
      </rPr>
      <t xml:space="preserve">
0533-3821935</t>
    </r>
  </si>
  <si>
    <t>陶瓷设计与工艺</t>
  </si>
  <si>
    <t>体育系</t>
  </si>
  <si>
    <t>体育教育</t>
  </si>
  <si>
    <t>周老师
0533-3821932</t>
  </si>
  <si>
    <t>文旅学院</t>
  </si>
  <si>
    <t>动漫制作技术</t>
  </si>
  <si>
    <t>李老师
0533-3821990</t>
  </si>
  <si>
    <t>社区管理与服务</t>
  </si>
  <si>
    <t>研学旅行管理与服务</t>
  </si>
  <si>
    <t>智慧健康养老服务与管理</t>
  </si>
  <si>
    <t>总计</t>
  </si>
  <si>
    <t>就业科            0533-3821808</t>
  </si>
  <si>
    <r>
      <rPr>
        <sz val="10"/>
        <rFont val="Arial"/>
        <charset val="0"/>
      </rPr>
      <t xml:space="preserve">欢迎各企事业单位进校选聘英才！ </t>
    </r>
    <r>
      <rPr>
        <sz val="10"/>
        <rFont val="Arial"/>
        <charset val="0"/>
      </rPr>
      <t xml:space="preserve">    网址：</t>
    </r>
    <r>
      <rPr>
        <sz val="10"/>
        <rFont val="Arial"/>
        <charset val="0"/>
      </rPr>
      <t>http://jy.zbnc.edu.cn/</t>
    </r>
  </si>
  <si>
    <r>
      <rPr>
        <sz val="10"/>
        <rFont val="宋体"/>
        <charset val="134"/>
      </rPr>
      <t>联系电话：</t>
    </r>
    <r>
      <rPr>
        <sz val="10"/>
        <rFont val="Arial"/>
        <charset val="0"/>
      </rPr>
      <t xml:space="preserve">3821808  </t>
    </r>
    <r>
      <rPr>
        <sz val="10"/>
        <rFont val="宋体"/>
        <charset val="134"/>
      </rPr>
      <t>传真：</t>
    </r>
    <r>
      <rPr>
        <sz val="10"/>
        <rFont val="Arial"/>
        <charset val="0"/>
      </rPr>
      <t xml:space="preserve">3821808 </t>
    </r>
    <r>
      <rPr>
        <sz val="10"/>
        <rFont val="宋体"/>
        <charset val="134"/>
      </rPr>
      <t>邮箱：</t>
    </r>
    <r>
      <rPr>
        <sz val="10"/>
        <rFont val="Arial"/>
        <charset val="0"/>
      </rPr>
      <t xml:space="preserve">3821808@163.com </t>
    </r>
  </si>
  <si>
    <r>
      <rPr>
        <sz val="10"/>
        <rFont val="Arial"/>
        <charset val="0"/>
      </rPr>
      <t xml:space="preserve">地址：山东省淄博市淄川经济开发区 </t>
    </r>
    <r>
      <rPr>
        <sz val="10"/>
        <rFont val="Arial"/>
        <charset val="0"/>
      </rPr>
      <t xml:space="preserve">  部门：淄博师专招生就业处  邮编：255130</t>
    </r>
  </si>
  <si>
    <t>淄博师范高等专科学校2025届毕业生情况明细表</t>
  </si>
  <si>
    <t>专业及方向</t>
  </si>
  <si>
    <t>江苏省</t>
  </si>
  <si>
    <t>四川省</t>
  </si>
  <si>
    <t>安徽省</t>
  </si>
  <si>
    <t>河南省</t>
  </si>
  <si>
    <t>黑龙江</t>
  </si>
  <si>
    <t>河北省</t>
  </si>
  <si>
    <t>浙江省</t>
  </si>
  <si>
    <t>青海省</t>
  </si>
  <si>
    <t>吉林省</t>
  </si>
  <si>
    <t>山西省</t>
  </si>
  <si>
    <t>甘肃省</t>
  </si>
  <si>
    <t>新疆</t>
  </si>
  <si>
    <t>内蒙古</t>
  </si>
  <si>
    <t>辽宁省</t>
  </si>
  <si>
    <t>云南省</t>
  </si>
  <si>
    <t>福建省</t>
  </si>
  <si>
    <t>湖北省</t>
  </si>
  <si>
    <t>陕西省</t>
  </si>
  <si>
    <t>天津</t>
  </si>
  <si>
    <t>重庆</t>
  </si>
  <si>
    <t>滨州市</t>
  </si>
  <si>
    <t>德州市</t>
  </si>
  <si>
    <t>东营市</t>
  </si>
  <si>
    <t>菏泽市</t>
  </si>
  <si>
    <t>济南市</t>
  </si>
  <si>
    <t>济宁市</t>
  </si>
  <si>
    <t>聊城市</t>
  </si>
  <si>
    <t>临沂市</t>
  </si>
  <si>
    <t>青岛市</t>
  </si>
  <si>
    <t>日照市</t>
  </si>
  <si>
    <t>泰安市</t>
  </si>
  <si>
    <t>威海市</t>
  </si>
  <si>
    <t>潍坊市</t>
  </si>
  <si>
    <t>烟台市</t>
  </si>
  <si>
    <t>枣庄市</t>
  </si>
  <si>
    <t>淄博市</t>
  </si>
  <si>
    <t>合计</t>
  </si>
  <si>
    <r>
      <rPr>
        <sz val="8"/>
        <rFont val="宋体"/>
        <charset val="134"/>
      </rPr>
      <t>师</t>
    </r>
    <r>
      <rPr>
        <sz val="8"/>
        <rFont val="Times New Roman"/>
        <charset val="0"/>
      </rPr>
      <t>(</t>
    </r>
    <r>
      <rPr>
        <sz val="8"/>
        <rFont val="宋体"/>
        <charset val="134"/>
      </rPr>
      <t>专</t>
    </r>
    <r>
      <rPr>
        <sz val="8"/>
        <rFont val="Times New Roman"/>
        <charset val="0"/>
      </rPr>
      <t>)</t>
    </r>
  </si>
  <si>
    <t>非(专)</t>
  </si>
  <si>
    <r>
      <rPr>
        <sz val="8"/>
        <rFont val="宋体"/>
        <charset val="134"/>
      </rPr>
      <t>非</t>
    </r>
    <r>
      <rPr>
        <sz val="8"/>
        <rFont val="Times New Roman"/>
        <charset val="0"/>
      </rPr>
      <t>(</t>
    </r>
    <r>
      <rPr>
        <sz val="8"/>
        <rFont val="宋体"/>
        <charset val="134"/>
      </rPr>
      <t>专</t>
    </r>
    <r>
      <rPr>
        <sz val="8"/>
        <rFont val="Times New Roman"/>
        <charset val="0"/>
      </rPr>
      <t>)</t>
    </r>
  </si>
  <si>
    <t>师(专)</t>
  </si>
  <si>
    <t>师
(专)</t>
  </si>
  <si>
    <t>信息安全与管理</t>
  </si>
  <si>
    <t>学前教育</t>
  </si>
  <si>
    <t>婴幼儿托育服务与管理</t>
  </si>
  <si>
    <t>淄博师范高等专科学校2025届淄博籍毕业生情况明细表</t>
  </si>
  <si>
    <t>专业 及方向</t>
  </si>
  <si>
    <t>淄川区</t>
  </si>
  <si>
    <t>周村区</t>
  </si>
  <si>
    <t>张店区</t>
  </si>
  <si>
    <t>沂源县</t>
  </si>
  <si>
    <t>临淄区</t>
  </si>
  <si>
    <t>高新区</t>
  </si>
  <si>
    <t>桓台县</t>
  </si>
  <si>
    <t>高青县</t>
  </si>
  <si>
    <t>博山区</t>
  </si>
  <si>
    <t>经开区</t>
  </si>
  <si>
    <t>文昌湖区</t>
  </si>
  <si>
    <t>师（专）</t>
  </si>
  <si>
    <t>非（专）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</si>
</sst>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45">
    <font>
      <sz val="11"/>
      <color theme="1"/>
      <name val="宋体"/>
      <charset val="134"/>
      <scheme val="minor"/>
    </font>
    <font>
      <sz val="10"/>
      <name val="Arial"/>
      <charset val="0"/>
    </font>
    <font>
      <sz val="8"/>
      <name val="宋体"/>
      <charset val="134"/>
    </font>
    <font>
      <sz val="12"/>
      <color indexed="8"/>
      <name val="宋体"/>
      <charset val="134"/>
    </font>
    <font>
      <sz val="10"/>
      <color theme="1"/>
      <name val="Arial"/>
      <charset val="0"/>
    </font>
    <font>
      <sz val="10"/>
      <color theme="1"/>
      <name val="Arial"/>
      <charset val="134"/>
    </font>
    <font>
      <sz val="10"/>
      <color indexed="10"/>
      <name val="Arial"/>
      <charset val="0"/>
    </font>
    <font>
      <sz val="10"/>
      <color indexed="8"/>
      <name val="Arial"/>
      <charset val="0"/>
    </font>
    <font>
      <sz val="9"/>
      <name val="宋体"/>
      <charset val="134"/>
    </font>
    <font>
      <sz val="10"/>
      <name val="Arial"/>
      <charset val="134"/>
    </font>
    <font>
      <b/>
      <sz val="14"/>
      <name val="宋体"/>
      <charset val="134"/>
    </font>
    <font>
      <sz val="11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14"/>
      <color rgb="FFFF0000"/>
      <name val="宋体"/>
      <charset val="134"/>
    </font>
    <font>
      <sz val="8"/>
      <color rgb="FF000000"/>
      <name val="宋体"/>
      <charset val="134"/>
    </font>
    <font>
      <b/>
      <sz val="14"/>
      <name val="黑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4" fillId="6" borderId="24" applyNumberFormat="0" applyAlignment="0" applyProtection="0">
      <alignment vertical="center"/>
    </xf>
    <xf numFmtId="0" fontId="35" fillId="6" borderId="23" applyNumberFormat="0" applyAlignment="0" applyProtection="0">
      <alignment vertical="center"/>
    </xf>
    <xf numFmtId="0" fontId="36" fillId="7" borderId="25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06">
    <xf numFmtId="0" fontId="0" fillId="0" borderId="0" xfId="0" applyFill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/>
    <xf numFmtId="0" fontId="14" fillId="0" borderId="1" xfId="0" applyFont="1" applyFill="1" applyBorder="1" applyAlignment="1"/>
    <xf numFmtId="0" fontId="2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3" fillId="0" borderId="0" xfId="0" applyFont="1" applyFill="1" applyAlignment="1"/>
    <xf numFmtId="0" fontId="8" fillId="0" borderId="0" xfId="0" applyFont="1" applyFill="1" applyAlignment="1"/>
    <xf numFmtId="0" fontId="1" fillId="0" borderId="0" xfId="0" applyFont="1" applyFill="1" applyAlignment="1"/>
    <xf numFmtId="0" fontId="9" fillId="0" borderId="0" xfId="0" applyFont="1" applyFill="1">
      <alignment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Fill="1" applyBorder="1" applyAlignment="1"/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3" fillId="3" borderId="12" xfId="0" applyNumberFormat="1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2" xfId="0" applyNumberFormat="1" applyFont="1" applyFill="1" applyBorder="1" applyAlignment="1">
      <alignment horizontal="center" vertical="center" wrapText="1"/>
    </xf>
    <xf numFmtId="0" fontId="13" fillId="3" borderId="11" xfId="0" applyNumberFormat="1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/>
    </xf>
    <xf numFmtId="31" fontId="16" fillId="0" borderId="0" xfId="0" applyNumberFormat="1" applyFont="1" applyFill="1" applyBorder="1" applyAlignment="1">
      <alignment horizontal="right" vertical="center"/>
    </xf>
    <xf numFmtId="0" fontId="2" fillId="3" borderId="12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3" fillId="3" borderId="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7" fillId="3" borderId="2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0" fillId="0" borderId="17" xfId="0" applyFill="1" applyBorder="1">
      <alignment vertical="center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2" xfId="0" applyNumberFormat="1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7" fillId="3" borderId="12" xfId="0" applyNumberFormat="1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6" xfId="0" applyNumberFormat="1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right" vertical="center"/>
    </xf>
    <xf numFmtId="31" fontId="16" fillId="0" borderId="0" xfId="0" applyNumberFormat="1" applyFont="1" applyFill="1" applyAlignment="1">
      <alignment horizontal="right" vertical="center"/>
    </xf>
    <xf numFmtId="0" fontId="20" fillId="0" borderId="10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/>
    </xf>
    <xf numFmtId="31" fontId="18" fillId="0" borderId="0" xfId="0" applyNumberFormat="1" applyFont="1" applyFill="1" applyBorder="1" applyAlignment="1">
      <alignment horizontal="right" vertical="center"/>
    </xf>
    <xf numFmtId="0" fontId="19" fillId="3" borderId="12" xfId="0" applyFont="1" applyFill="1" applyBorder="1" applyAlignment="1">
      <alignment horizontal="center" vertical="center" wrapText="1"/>
    </xf>
    <xf numFmtId="0" fontId="13" fillId="3" borderId="0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workbookViewId="0">
      <selection activeCell="L11" sqref="L11"/>
    </sheetView>
  </sheetViews>
  <sheetFormatPr defaultColWidth="9" defaultRowHeight="13.5" outlineLevelCol="5"/>
  <cols>
    <col min="2" max="2" width="24" customWidth="1"/>
    <col min="3" max="5" width="12.625" customWidth="1"/>
    <col min="6" max="6" width="13.625" customWidth="1"/>
  </cols>
  <sheetData>
    <row r="1" ht="35" customHeight="1" spans="1:6">
      <c r="A1" s="94" t="s">
        <v>0</v>
      </c>
      <c r="B1" s="95"/>
      <c r="C1" s="95"/>
      <c r="D1" s="95"/>
      <c r="E1" s="95"/>
      <c r="F1" s="95"/>
    </row>
    <row r="2" ht="30" customHeight="1" spans="1:6">
      <c r="A2" s="96" t="s">
        <v>1</v>
      </c>
      <c r="B2" s="96" t="s">
        <v>2</v>
      </c>
      <c r="C2" s="96" t="s">
        <v>3</v>
      </c>
      <c r="D2" s="96" t="s">
        <v>4</v>
      </c>
      <c r="E2" s="96" t="s">
        <v>5</v>
      </c>
      <c r="F2" s="96" t="s">
        <v>6</v>
      </c>
    </row>
    <row r="3" ht="25" customHeight="1" spans="1:6">
      <c r="A3" s="97" t="s">
        <v>7</v>
      </c>
      <c r="B3" s="96" t="s">
        <v>8</v>
      </c>
      <c r="C3" s="96">
        <v>358</v>
      </c>
      <c r="D3" s="96"/>
      <c r="E3" s="97">
        <f>C3+C4</f>
        <v>442</v>
      </c>
      <c r="F3" s="97" t="s">
        <v>9</v>
      </c>
    </row>
    <row r="4" ht="25" customHeight="1" spans="1:6">
      <c r="A4" s="98"/>
      <c r="B4" s="96" t="s">
        <v>10</v>
      </c>
      <c r="C4" s="96">
        <v>84</v>
      </c>
      <c r="D4" s="96"/>
      <c r="E4" s="98"/>
      <c r="F4" s="98"/>
    </row>
    <row r="5" ht="25" customHeight="1" spans="1:6">
      <c r="A5" s="97" t="s">
        <v>11</v>
      </c>
      <c r="B5" s="96" t="s">
        <v>12</v>
      </c>
      <c r="C5" s="96">
        <v>336</v>
      </c>
      <c r="D5" s="96"/>
      <c r="E5" s="97">
        <f>C5</f>
        <v>336</v>
      </c>
      <c r="F5" s="97" t="s">
        <v>13</v>
      </c>
    </row>
    <row r="6" ht="25" customHeight="1" spans="1:6">
      <c r="A6" s="97" t="s">
        <v>14</v>
      </c>
      <c r="B6" s="96" t="s">
        <v>15</v>
      </c>
      <c r="C6" s="96">
        <v>116</v>
      </c>
      <c r="D6" s="96"/>
      <c r="E6" s="97">
        <f>C6+D7+D8</f>
        <v>268</v>
      </c>
      <c r="F6" s="97" t="s">
        <v>16</v>
      </c>
    </row>
    <row r="7" ht="25" customHeight="1" spans="1:6">
      <c r="A7" s="98"/>
      <c r="B7" s="96" t="s">
        <v>17</v>
      </c>
      <c r="C7" s="96"/>
      <c r="D7" s="96">
        <v>73</v>
      </c>
      <c r="E7" s="98"/>
      <c r="F7" s="98"/>
    </row>
    <row r="8" ht="25" customHeight="1" spans="1:6">
      <c r="A8" s="98"/>
      <c r="B8" s="96" t="s">
        <v>18</v>
      </c>
      <c r="C8" s="96"/>
      <c r="D8" s="96">
        <v>79</v>
      </c>
      <c r="E8" s="98"/>
      <c r="F8" s="98"/>
    </row>
    <row r="9" ht="25" customHeight="1" spans="1:6">
      <c r="A9" s="97" t="s">
        <v>19</v>
      </c>
      <c r="B9" s="96" t="s">
        <v>20</v>
      </c>
      <c r="C9" s="96">
        <v>244</v>
      </c>
      <c r="D9" s="96"/>
      <c r="E9" s="97">
        <f>C9+C10+C11+C12+C13+C14+D15+D16</f>
        <v>1005</v>
      </c>
      <c r="F9" s="97" t="s">
        <v>21</v>
      </c>
    </row>
    <row r="10" ht="25" customHeight="1" spans="1:6">
      <c r="A10" s="98"/>
      <c r="B10" s="96" t="s">
        <v>22</v>
      </c>
      <c r="C10" s="96">
        <v>257</v>
      </c>
      <c r="D10" s="96"/>
      <c r="E10" s="98"/>
      <c r="F10" s="98"/>
    </row>
    <row r="11" ht="25" customHeight="1" spans="1:6">
      <c r="A11" s="98"/>
      <c r="B11" s="96" t="s">
        <v>23</v>
      </c>
      <c r="C11" s="96">
        <v>91</v>
      </c>
      <c r="D11" s="96"/>
      <c r="E11" s="98"/>
      <c r="F11" s="98"/>
    </row>
    <row r="12" ht="25" customHeight="1" spans="1:6">
      <c r="A12" s="98"/>
      <c r="B12" s="96" t="s">
        <v>24</v>
      </c>
      <c r="C12" s="96">
        <v>188</v>
      </c>
      <c r="D12" s="96"/>
      <c r="E12" s="98"/>
      <c r="F12" s="98"/>
    </row>
    <row r="13" ht="25" customHeight="1" spans="1:6">
      <c r="A13" s="98"/>
      <c r="B13" s="96" t="s">
        <v>25</v>
      </c>
      <c r="C13" s="96">
        <v>100</v>
      </c>
      <c r="D13" s="96"/>
      <c r="E13" s="98"/>
      <c r="F13" s="98"/>
    </row>
    <row r="14" ht="25" customHeight="1" spans="1:6">
      <c r="A14" s="98"/>
      <c r="B14" s="96" t="s">
        <v>26</v>
      </c>
      <c r="C14" s="96">
        <v>40</v>
      </c>
      <c r="D14" s="96"/>
      <c r="E14" s="98"/>
      <c r="F14" s="98"/>
    </row>
    <row r="15" ht="25" customHeight="1" spans="1:6">
      <c r="A15" s="98"/>
      <c r="B15" s="96" t="s">
        <v>27</v>
      </c>
      <c r="C15" s="96"/>
      <c r="D15" s="96">
        <v>42</v>
      </c>
      <c r="E15" s="98"/>
      <c r="F15" s="98"/>
    </row>
    <row r="16" ht="25" customHeight="1" spans="1:6">
      <c r="A16" s="98"/>
      <c r="B16" s="96" t="s">
        <v>28</v>
      </c>
      <c r="C16" s="96"/>
      <c r="D16" s="96">
        <v>43</v>
      </c>
      <c r="E16" s="98"/>
      <c r="F16" s="98"/>
    </row>
    <row r="17" ht="25" customHeight="1" spans="1:6">
      <c r="A17" s="97" t="s">
        <v>29</v>
      </c>
      <c r="B17" s="96" t="s">
        <v>30</v>
      </c>
      <c r="C17" s="96">
        <v>319</v>
      </c>
      <c r="D17" s="96"/>
      <c r="E17" s="97">
        <f>C17+D18</f>
        <v>381</v>
      </c>
      <c r="F17" s="97" t="s">
        <v>31</v>
      </c>
    </row>
    <row r="18" ht="25" customHeight="1" spans="1:6">
      <c r="A18" s="98"/>
      <c r="B18" s="96" t="s">
        <v>32</v>
      </c>
      <c r="C18" s="96"/>
      <c r="D18" s="96">
        <v>62</v>
      </c>
      <c r="E18" s="98"/>
      <c r="F18" s="98"/>
    </row>
    <row r="19" ht="25" customHeight="1" spans="1:6">
      <c r="A19" s="97" t="s">
        <v>33</v>
      </c>
      <c r="B19" s="96" t="s">
        <v>34</v>
      </c>
      <c r="C19" s="96">
        <v>71</v>
      </c>
      <c r="D19" s="96"/>
      <c r="E19" s="96">
        <f>C19+C20+D21</f>
        <v>176</v>
      </c>
      <c r="F19" s="96" t="s">
        <v>35</v>
      </c>
    </row>
    <row r="20" ht="25" customHeight="1" spans="1:6">
      <c r="A20" s="98"/>
      <c r="B20" s="96" t="s">
        <v>36</v>
      </c>
      <c r="C20" s="96">
        <v>36</v>
      </c>
      <c r="D20" s="96"/>
      <c r="E20" s="99"/>
      <c r="F20" s="99"/>
    </row>
    <row r="21" ht="25" customHeight="1" spans="1:6">
      <c r="A21" s="98"/>
      <c r="B21" s="96" t="s">
        <v>37</v>
      </c>
      <c r="C21" s="96"/>
      <c r="D21" s="96">
        <v>69</v>
      </c>
      <c r="E21" s="99"/>
      <c r="F21" s="99"/>
    </row>
    <row r="22" ht="25" customHeight="1" spans="1:6">
      <c r="A22" s="97" t="s">
        <v>38</v>
      </c>
      <c r="B22" s="96" t="s">
        <v>39</v>
      </c>
      <c r="C22" s="96">
        <v>138</v>
      </c>
      <c r="D22" s="96"/>
      <c r="E22" s="100">
        <f>C22+D23</f>
        <v>215</v>
      </c>
      <c r="F22" s="100" t="s">
        <v>40</v>
      </c>
    </row>
    <row r="23" ht="25" customHeight="1" spans="1:6">
      <c r="A23" s="101"/>
      <c r="B23" s="96" t="s">
        <v>41</v>
      </c>
      <c r="C23" s="102"/>
      <c r="D23" s="96">
        <v>77</v>
      </c>
      <c r="E23" s="103"/>
      <c r="F23" s="103"/>
    </row>
    <row r="24" ht="25" customHeight="1" spans="1:6">
      <c r="A24" s="104" t="s">
        <v>42</v>
      </c>
      <c r="B24" s="96" t="s">
        <v>43</v>
      </c>
      <c r="C24" s="96">
        <v>33</v>
      </c>
      <c r="D24" s="96"/>
      <c r="E24" s="100">
        <f>C24</f>
        <v>33</v>
      </c>
      <c r="F24" s="100" t="s">
        <v>44</v>
      </c>
    </row>
    <row r="25" ht="25" customHeight="1" spans="1:6">
      <c r="A25" s="100" t="s">
        <v>45</v>
      </c>
      <c r="B25" s="96" t="s">
        <v>46</v>
      </c>
      <c r="C25" s="96"/>
      <c r="D25" s="96">
        <v>72</v>
      </c>
      <c r="E25" s="96">
        <f>SUM(D25:D28)</f>
        <v>272</v>
      </c>
      <c r="F25" s="97" t="s">
        <v>47</v>
      </c>
    </row>
    <row r="26" ht="25" customHeight="1" spans="1:6">
      <c r="A26" s="98"/>
      <c r="B26" s="96" t="s">
        <v>48</v>
      </c>
      <c r="C26" s="96"/>
      <c r="D26" s="96">
        <v>79</v>
      </c>
      <c r="E26" s="99"/>
      <c r="F26" s="98"/>
    </row>
    <row r="27" ht="25" customHeight="1" spans="1:6">
      <c r="A27" s="98"/>
      <c r="B27" s="96" t="s">
        <v>49</v>
      </c>
      <c r="C27" s="96"/>
      <c r="D27" s="96">
        <v>77</v>
      </c>
      <c r="E27" s="99"/>
      <c r="F27" s="98"/>
    </row>
    <row r="28" ht="25" customHeight="1" spans="1:6">
      <c r="A28" s="101"/>
      <c r="B28" s="96" t="s">
        <v>50</v>
      </c>
      <c r="C28" s="96"/>
      <c r="D28" s="96">
        <v>44</v>
      </c>
      <c r="E28" s="99"/>
      <c r="F28" s="101"/>
    </row>
    <row r="29" ht="25" customHeight="1" spans="1:6">
      <c r="A29" s="96" t="s">
        <v>51</v>
      </c>
      <c r="B29" s="96"/>
      <c r="C29" s="96">
        <f>SUM(C3:C28)</f>
        <v>2411</v>
      </c>
      <c r="D29" s="96">
        <f>SUM(D3:D28)</f>
        <v>717</v>
      </c>
      <c r="E29" s="96">
        <f>SUM(E3:E27)</f>
        <v>3128</v>
      </c>
      <c r="F29" s="96" t="s">
        <v>52</v>
      </c>
    </row>
    <row r="31" ht="15" customHeight="1" spans="1:6">
      <c r="A31" s="105" t="s">
        <v>53</v>
      </c>
      <c r="B31" s="105"/>
      <c r="C31" s="105"/>
      <c r="D31" s="105"/>
      <c r="E31" s="105"/>
      <c r="F31" s="105"/>
    </row>
    <row r="32" ht="15" customHeight="1" spans="1:6">
      <c r="A32" s="38" t="s">
        <v>54</v>
      </c>
      <c r="B32" s="105"/>
      <c r="C32" s="105"/>
      <c r="D32" s="105"/>
      <c r="E32" s="105"/>
      <c r="F32" s="105"/>
    </row>
    <row r="33" ht="15" customHeight="1" spans="1:6">
      <c r="A33" s="105" t="s">
        <v>55</v>
      </c>
      <c r="B33" s="105"/>
      <c r="C33" s="105"/>
      <c r="D33" s="105"/>
      <c r="E33" s="105"/>
      <c r="F33" s="105"/>
    </row>
  </sheetData>
  <mergeCells count="25">
    <mergeCell ref="A1:F1"/>
    <mergeCell ref="A31:F31"/>
    <mergeCell ref="A32:F32"/>
    <mergeCell ref="A33:F33"/>
    <mergeCell ref="A3:A4"/>
    <mergeCell ref="A6:A8"/>
    <mergeCell ref="A9:A16"/>
    <mergeCell ref="A17:A18"/>
    <mergeCell ref="A19:A21"/>
    <mergeCell ref="A22:A23"/>
    <mergeCell ref="A25:A28"/>
    <mergeCell ref="E3:E4"/>
    <mergeCell ref="E6:E8"/>
    <mergeCell ref="E9:E16"/>
    <mergeCell ref="E17:E18"/>
    <mergeCell ref="E19:E21"/>
    <mergeCell ref="E22:E23"/>
    <mergeCell ref="E25:E28"/>
    <mergeCell ref="F3:F4"/>
    <mergeCell ref="F6:F8"/>
    <mergeCell ref="F9:F16"/>
    <mergeCell ref="F17:F18"/>
    <mergeCell ref="F19:F21"/>
    <mergeCell ref="F22:F23"/>
    <mergeCell ref="F25:F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V42"/>
  <sheetViews>
    <sheetView topLeftCell="M9" workbookViewId="0">
      <selection activeCell="BM34" sqref="BM34"/>
    </sheetView>
  </sheetViews>
  <sheetFormatPr defaultColWidth="8" defaultRowHeight="14.25"/>
  <cols>
    <col min="1" max="1" width="18.5" style="41" customWidth="1"/>
    <col min="2" max="2" width="3" style="41" customWidth="1"/>
    <col min="3" max="3" width="3.5" style="41" customWidth="1"/>
    <col min="4" max="4" width="3" style="41" customWidth="1"/>
    <col min="5" max="5" width="3.5" style="41" customWidth="1"/>
    <col min="6" max="6" width="3.125" style="41" customWidth="1"/>
    <col min="7" max="7" width="3.5" style="41" customWidth="1"/>
    <col min="8" max="8" width="3" style="41" customWidth="1"/>
    <col min="9" max="9" width="3.5" style="41" customWidth="1"/>
    <col min="10" max="10" width="3" style="41" customWidth="1"/>
    <col min="11" max="11" width="4.125" style="41" customWidth="1"/>
    <col min="12" max="12" width="3" style="41" customWidth="1"/>
    <col min="13" max="13" width="3.5" style="41" customWidth="1"/>
    <col min="14" max="14" width="3" style="41" customWidth="1"/>
    <col min="15" max="15" width="3.5" style="41" customWidth="1"/>
    <col min="16" max="16" width="3.125" style="41" customWidth="1"/>
    <col min="17" max="17" width="3.5" style="41" customWidth="1"/>
    <col min="18" max="18" width="3" style="41" customWidth="1"/>
    <col min="19" max="19" width="3.5" style="41" customWidth="1"/>
    <col min="20" max="20" width="3.125" style="41" customWidth="1"/>
    <col min="21" max="21" width="3.5" style="41" customWidth="1"/>
    <col min="22" max="22" width="3.125" style="41" customWidth="1"/>
    <col min="23" max="23" width="3.5" style="41" customWidth="1"/>
    <col min="24" max="24" width="3.125" style="41" customWidth="1"/>
    <col min="25" max="25" width="3.5" style="41" customWidth="1"/>
    <col min="26" max="26" width="3.125" style="41" customWidth="1"/>
    <col min="27" max="27" width="3" style="41" customWidth="1"/>
    <col min="28" max="36" width="3.5" style="41" customWidth="1"/>
    <col min="37" max="37" width="3.31666666666667" style="41" customWidth="1"/>
    <col min="38" max="43" width="3.5" style="42" customWidth="1"/>
    <col min="44" max="67" width="3.5" style="41" customWidth="1"/>
    <col min="68" max="73" width="3.875" style="41" customWidth="1"/>
    <col min="74" max="74" width="8" style="41"/>
  </cols>
  <sheetData>
    <row r="1" s="1" customFormat="1" ht="20.25" customHeight="1" spans="1:74">
      <c r="A1" s="43" t="s">
        <v>56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86"/>
      <c r="AQ1" s="86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93"/>
      <c r="BT1" s="93"/>
      <c r="BU1" s="93"/>
      <c r="BV1" s="93"/>
    </row>
    <row r="2" s="38" customFormat="1" ht="21.75" customHeight="1" spans="1:74">
      <c r="A2" s="45" t="s">
        <v>57</v>
      </c>
      <c r="B2" s="46" t="s">
        <v>58</v>
      </c>
      <c r="C2" s="47"/>
      <c r="D2" s="46" t="s">
        <v>59</v>
      </c>
      <c r="E2" s="47"/>
      <c r="F2" s="46" t="s">
        <v>60</v>
      </c>
      <c r="G2" s="47"/>
      <c r="H2" s="46" t="s">
        <v>61</v>
      </c>
      <c r="I2" s="47"/>
      <c r="J2" s="46" t="s">
        <v>62</v>
      </c>
      <c r="K2" s="47"/>
      <c r="L2" s="46" t="s">
        <v>63</v>
      </c>
      <c r="M2" s="47"/>
      <c r="N2" s="46" t="s">
        <v>64</v>
      </c>
      <c r="O2" s="47"/>
      <c r="P2" s="46" t="s">
        <v>65</v>
      </c>
      <c r="Q2" s="47"/>
      <c r="R2" s="46" t="s">
        <v>66</v>
      </c>
      <c r="S2" s="47"/>
      <c r="T2" s="46" t="s">
        <v>67</v>
      </c>
      <c r="U2" s="47"/>
      <c r="V2" s="46" t="s">
        <v>68</v>
      </c>
      <c r="W2" s="47"/>
      <c r="X2" s="46" t="s">
        <v>69</v>
      </c>
      <c r="Y2" s="47"/>
      <c r="Z2" s="46" t="s">
        <v>70</v>
      </c>
      <c r="AA2" s="47"/>
      <c r="AB2" s="46" t="s">
        <v>71</v>
      </c>
      <c r="AC2" s="47"/>
      <c r="AD2" s="46" t="s">
        <v>72</v>
      </c>
      <c r="AE2" s="47"/>
      <c r="AF2" s="46" t="s">
        <v>73</v>
      </c>
      <c r="AG2" s="47"/>
      <c r="AH2" s="46" t="s">
        <v>74</v>
      </c>
      <c r="AI2" s="47"/>
      <c r="AJ2" s="46" t="s">
        <v>75</v>
      </c>
      <c r="AK2" s="47"/>
      <c r="AL2" s="72" t="s">
        <v>76</v>
      </c>
      <c r="AM2" s="73"/>
      <c r="AN2" s="74" t="s">
        <v>77</v>
      </c>
      <c r="AO2" s="73"/>
      <c r="AP2" s="46" t="s">
        <v>78</v>
      </c>
      <c r="AQ2" s="47"/>
      <c r="AR2" s="46" t="s">
        <v>79</v>
      </c>
      <c r="AS2" s="47"/>
      <c r="AT2" s="46" t="s">
        <v>80</v>
      </c>
      <c r="AU2" s="47"/>
      <c r="AV2" s="46" t="s">
        <v>81</v>
      </c>
      <c r="AW2" s="47"/>
      <c r="AX2" s="46" t="s">
        <v>82</v>
      </c>
      <c r="AY2" s="47"/>
      <c r="AZ2" s="46" t="s">
        <v>83</v>
      </c>
      <c r="BA2" s="47"/>
      <c r="BB2" s="46" t="s">
        <v>84</v>
      </c>
      <c r="BC2" s="47"/>
      <c r="BD2" s="46" t="s">
        <v>85</v>
      </c>
      <c r="BE2" s="47"/>
      <c r="BF2" s="50" t="s">
        <v>86</v>
      </c>
      <c r="BG2" s="47"/>
      <c r="BH2" s="46" t="s">
        <v>87</v>
      </c>
      <c r="BI2" s="47"/>
      <c r="BJ2" s="46" t="s">
        <v>88</v>
      </c>
      <c r="BK2" s="47"/>
      <c r="BL2" s="46" t="s">
        <v>89</v>
      </c>
      <c r="BM2" s="47"/>
      <c r="BN2" s="46" t="s">
        <v>90</v>
      </c>
      <c r="BO2" s="47"/>
      <c r="BP2" s="46" t="s">
        <v>91</v>
      </c>
      <c r="BQ2" s="47"/>
      <c r="BR2" s="46" t="s">
        <v>92</v>
      </c>
      <c r="BS2" s="47"/>
      <c r="BT2" s="46" t="s">
        <v>93</v>
      </c>
      <c r="BU2" s="47"/>
      <c r="BV2" s="45" t="s">
        <v>94</v>
      </c>
    </row>
    <row r="3" s="39" customFormat="1" ht="24" customHeight="1" spans="1:74">
      <c r="A3" s="48"/>
      <c r="B3" s="49" t="s">
        <v>95</v>
      </c>
      <c r="C3" s="49" t="s">
        <v>96</v>
      </c>
      <c r="D3" s="49" t="s">
        <v>95</v>
      </c>
      <c r="E3" s="49" t="s">
        <v>96</v>
      </c>
      <c r="F3" s="49" t="s">
        <v>95</v>
      </c>
      <c r="G3" s="49" t="s">
        <v>96</v>
      </c>
      <c r="H3" s="49" t="s">
        <v>95</v>
      </c>
      <c r="I3" s="60" t="s">
        <v>96</v>
      </c>
      <c r="J3" s="49" t="s">
        <v>95</v>
      </c>
      <c r="K3" s="49" t="s">
        <v>96</v>
      </c>
      <c r="L3" s="49" t="s">
        <v>95</v>
      </c>
      <c r="M3" s="49" t="s">
        <v>96</v>
      </c>
      <c r="N3" s="49" t="s">
        <v>95</v>
      </c>
      <c r="O3" s="49" t="s">
        <v>96</v>
      </c>
      <c r="P3" s="49" t="s">
        <v>95</v>
      </c>
      <c r="Q3" s="49" t="s">
        <v>96</v>
      </c>
      <c r="R3" s="49" t="s">
        <v>95</v>
      </c>
      <c r="S3" s="49" t="s">
        <v>96</v>
      </c>
      <c r="T3" s="49" t="s">
        <v>95</v>
      </c>
      <c r="U3" s="49" t="s">
        <v>96</v>
      </c>
      <c r="V3" s="49" t="s">
        <v>95</v>
      </c>
      <c r="W3" s="49" t="s">
        <v>96</v>
      </c>
      <c r="X3" s="49" t="s">
        <v>95</v>
      </c>
      <c r="Y3" s="49" t="s">
        <v>96</v>
      </c>
      <c r="Z3" s="49" t="s">
        <v>95</v>
      </c>
      <c r="AA3" s="49" t="s">
        <v>97</v>
      </c>
      <c r="AB3" s="49" t="s">
        <v>98</v>
      </c>
      <c r="AC3" s="49" t="s">
        <v>96</v>
      </c>
      <c r="AD3" s="49" t="s">
        <v>98</v>
      </c>
      <c r="AE3" s="61" t="s">
        <v>96</v>
      </c>
      <c r="AF3" s="49" t="s">
        <v>98</v>
      </c>
      <c r="AG3" s="61" t="s">
        <v>96</v>
      </c>
      <c r="AH3" s="49" t="s">
        <v>98</v>
      </c>
      <c r="AI3" s="61" t="s">
        <v>96</v>
      </c>
      <c r="AJ3" s="49" t="s">
        <v>98</v>
      </c>
      <c r="AK3" s="60" t="s">
        <v>96</v>
      </c>
      <c r="AL3" s="49" t="s">
        <v>99</v>
      </c>
      <c r="AM3" s="49" t="s">
        <v>96</v>
      </c>
      <c r="AN3" s="49" t="s">
        <v>99</v>
      </c>
      <c r="AO3" s="49" t="s">
        <v>96</v>
      </c>
      <c r="AP3" s="49" t="s">
        <v>99</v>
      </c>
      <c r="AQ3" s="49" t="s">
        <v>96</v>
      </c>
      <c r="AR3" s="49" t="s">
        <v>98</v>
      </c>
      <c r="AS3" s="49" t="s">
        <v>96</v>
      </c>
      <c r="AT3" s="49" t="s">
        <v>98</v>
      </c>
      <c r="AU3" s="49" t="s">
        <v>96</v>
      </c>
      <c r="AV3" s="87" t="s">
        <v>98</v>
      </c>
      <c r="AW3" s="87" t="s">
        <v>96</v>
      </c>
      <c r="AX3" s="60" t="s">
        <v>98</v>
      </c>
      <c r="AY3" s="49" t="s">
        <v>96</v>
      </c>
      <c r="AZ3" s="60" t="s">
        <v>98</v>
      </c>
      <c r="BA3" s="60" t="s">
        <v>96</v>
      </c>
      <c r="BB3" s="49" t="s">
        <v>98</v>
      </c>
      <c r="BC3" s="49" t="s">
        <v>96</v>
      </c>
      <c r="BD3" s="49" t="s">
        <v>98</v>
      </c>
      <c r="BE3" s="60" t="s">
        <v>96</v>
      </c>
      <c r="BF3" s="49" t="s">
        <v>98</v>
      </c>
      <c r="BG3" s="49" t="s">
        <v>96</v>
      </c>
      <c r="BH3" s="49" t="s">
        <v>98</v>
      </c>
      <c r="BI3" s="49" t="s">
        <v>96</v>
      </c>
      <c r="BJ3" s="49" t="s">
        <v>98</v>
      </c>
      <c r="BK3" s="49" t="s">
        <v>96</v>
      </c>
      <c r="BL3" s="49" t="s">
        <v>98</v>
      </c>
      <c r="BM3" s="49" t="s">
        <v>96</v>
      </c>
      <c r="BN3" s="49" t="s">
        <v>98</v>
      </c>
      <c r="BO3" s="49" t="s">
        <v>96</v>
      </c>
      <c r="BP3" s="49" t="s">
        <v>98</v>
      </c>
      <c r="BQ3" s="49" t="s">
        <v>96</v>
      </c>
      <c r="BR3" s="49" t="s">
        <v>98</v>
      </c>
      <c r="BS3" s="49" t="s">
        <v>96</v>
      </c>
      <c r="BT3" s="49" t="s">
        <v>98</v>
      </c>
      <c r="BU3" s="49" t="s">
        <v>96</v>
      </c>
      <c r="BV3" s="48"/>
    </row>
    <row r="4" s="38" customFormat="1" ht="23.15" customHeight="1" spans="1:74">
      <c r="A4" s="50" t="s">
        <v>8</v>
      </c>
      <c r="B4" s="50">
        <v>2</v>
      </c>
      <c r="C4" s="46"/>
      <c r="D4" s="50">
        <v>0</v>
      </c>
      <c r="E4" s="46"/>
      <c r="F4" s="50">
        <v>53</v>
      </c>
      <c r="G4" s="46"/>
      <c r="H4" s="50">
        <v>1</v>
      </c>
      <c r="I4" s="46"/>
      <c r="J4" s="50">
        <v>0</v>
      </c>
      <c r="K4" s="46"/>
      <c r="L4" s="50">
        <v>21</v>
      </c>
      <c r="M4" s="46"/>
      <c r="N4" s="50">
        <v>0</v>
      </c>
      <c r="O4" s="46"/>
      <c r="P4" s="50">
        <v>31</v>
      </c>
      <c r="Q4" s="46"/>
      <c r="R4" s="50">
        <v>0</v>
      </c>
      <c r="S4" s="46"/>
      <c r="T4" s="50">
        <v>0</v>
      </c>
      <c r="U4" s="46"/>
      <c r="V4" s="50">
        <v>18</v>
      </c>
      <c r="W4" s="46"/>
      <c r="X4" s="50">
        <v>0</v>
      </c>
      <c r="Y4" s="46"/>
      <c r="Z4" s="50">
        <v>8</v>
      </c>
      <c r="AA4" s="46"/>
      <c r="AB4" s="62">
        <v>5</v>
      </c>
      <c r="AC4" s="63"/>
      <c r="AD4" s="64">
        <v>12</v>
      </c>
      <c r="AE4" s="65"/>
      <c r="AF4" s="64">
        <v>0</v>
      </c>
      <c r="AG4" s="65"/>
      <c r="AH4" s="64">
        <v>0</v>
      </c>
      <c r="AI4" s="65"/>
      <c r="AJ4" s="75">
        <v>0</v>
      </c>
      <c r="AK4" s="76"/>
      <c r="AL4" s="50">
        <v>0</v>
      </c>
      <c r="AM4" s="46"/>
      <c r="AN4" s="50"/>
      <c r="AO4" s="50"/>
      <c r="AP4" s="50">
        <v>9</v>
      </c>
      <c r="AQ4" s="46"/>
      <c r="AR4" s="50">
        <v>18</v>
      </c>
      <c r="AS4" s="46"/>
      <c r="AT4" s="50">
        <v>3</v>
      </c>
      <c r="AU4" s="46"/>
      <c r="AV4" s="50">
        <v>16</v>
      </c>
      <c r="AW4" s="90"/>
      <c r="AX4" s="50">
        <v>11</v>
      </c>
      <c r="AY4" s="46"/>
      <c r="AZ4" s="50">
        <v>18</v>
      </c>
      <c r="BA4" s="46"/>
      <c r="BB4" s="50">
        <v>10</v>
      </c>
      <c r="BC4" s="46"/>
      <c r="BD4" s="50">
        <v>55</v>
      </c>
      <c r="BE4" s="46"/>
      <c r="BF4" s="50">
        <v>6</v>
      </c>
      <c r="BG4" s="50"/>
      <c r="BH4" s="50">
        <v>4</v>
      </c>
      <c r="BI4" s="46"/>
      <c r="BJ4" s="50">
        <v>14</v>
      </c>
      <c r="BK4" s="46"/>
      <c r="BL4" s="50">
        <v>2</v>
      </c>
      <c r="BM4" s="46"/>
      <c r="BN4" s="50">
        <v>16</v>
      </c>
      <c r="BO4" s="46"/>
      <c r="BP4" s="50">
        <v>5</v>
      </c>
      <c r="BQ4" s="46"/>
      <c r="BR4" s="50">
        <v>11</v>
      </c>
      <c r="BS4" s="46"/>
      <c r="BT4" s="50">
        <v>9</v>
      </c>
      <c r="BU4" s="46"/>
      <c r="BV4" s="46">
        <f t="shared" ref="BV4:BV21" si="0">SUM(B4:BU4)</f>
        <v>358</v>
      </c>
    </row>
    <row r="5" s="38" customFormat="1" ht="23.15" customHeight="1" spans="1:74">
      <c r="A5" s="46" t="s">
        <v>10</v>
      </c>
      <c r="B5" s="50">
        <v>0</v>
      </c>
      <c r="C5" s="46"/>
      <c r="D5" s="50">
        <v>0</v>
      </c>
      <c r="E5" s="46"/>
      <c r="F5" s="50">
        <v>0</v>
      </c>
      <c r="G5" s="46"/>
      <c r="H5" s="50">
        <v>0</v>
      </c>
      <c r="I5" s="46"/>
      <c r="J5" s="50">
        <v>1</v>
      </c>
      <c r="K5" s="46"/>
      <c r="L5" s="50">
        <v>0</v>
      </c>
      <c r="M5" s="46"/>
      <c r="N5" s="50">
        <v>0</v>
      </c>
      <c r="O5" s="46"/>
      <c r="P5" s="50">
        <v>0</v>
      </c>
      <c r="Q5" s="46"/>
      <c r="R5" s="50">
        <v>0</v>
      </c>
      <c r="S5" s="46"/>
      <c r="T5" s="50">
        <v>0</v>
      </c>
      <c r="U5" s="46"/>
      <c r="V5" s="50">
        <v>0</v>
      </c>
      <c r="W5" s="46"/>
      <c r="X5" s="50">
        <v>0</v>
      </c>
      <c r="Y5" s="46"/>
      <c r="Z5" s="50">
        <v>0</v>
      </c>
      <c r="AA5" s="46"/>
      <c r="AB5" s="62">
        <v>0</v>
      </c>
      <c r="AC5" s="63"/>
      <c r="AD5" s="64">
        <v>0</v>
      </c>
      <c r="AE5" s="65"/>
      <c r="AF5" s="64">
        <v>0</v>
      </c>
      <c r="AG5" s="65"/>
      <c r="AH5" s="64">
        <v>0</v>
      </c>
      <c r="AI5" s="65"/>
      <c r="AJ5" s="75">
        <v>0</v>
      </c>
      <c r="AK5" s="76"/>
      <c r="AL5" s="50">
        <v>0</v>
      </c>
      <c r="AM5" s="46"/>
      <c r="AN5" s="50"/>
      <c r="AO5" s="50"/>
      <c r="AP5" s="50">
        <v>11</v>
      </c>
      <c r="AQ5" s="46"/>
      <c r="AR5" s="50">
        <v>5</v>
      </c>
      <c r="AS5" s="46"/>
      <c r="AT5" s="50">
        <v>2</v>
      </c>
      <c r="AU5" s="46"/>
      <c r="AV5" s="50">
        <v>10</v>
      </c>
      <c r="AW5" s="90"/>
      <c r="AX5" s="50">
        <v>4</v>
      </c>
      <c r="AY5" s="46"/>
      <c r="AZ5" s="50">
        <v>3</v>
      </c>
      <c r="BA5" s="46"/>
      <c r="BB5" s="50">
        <v>5</v>
      </c>
      <c r="BC5" s="46"/>
      <c r="BD5" s="50">
        <v>20</v>
      </c>
      <c r="BE5" s="46"/>
      <c r="BF5" s="50">
        <v>4</v>
      </c>
      <c r="BG5" s="46"/>
      <c r="BH5" s="50">
        <v>2</v>
      </c>
      <c r="BI5" s="46"/>
      <c r="BJ5" s="50">
        <v>4</v>
      </c>
      <c r="BK5" s="46"/>
      <c r="BL5" s="50">
        <v>0</v>
      </c>
      <c r="BM5" s="46"/>
      <c r="BN5" s="50">
        <v>11</v>
      </c>
      <c r="BO5" s="46"/>
      <c r="BP5" s="50">
        <v>0</v>
      </c>
      <c r="BQ5" s="46"/>
      <c r="BR5" s="50">
        <v>2</v>
      </c>
      <c r="BS5" s="46"/>
      <c r="BT5" s="50">
        <v>0</v>
      </c>
      <c r="BU5" s="46"/>
      <c r="BV5" s="46">
        <f t="shared" si="0"/>
        <v>84</v>
      </c>
    </row>
    <row r="6" s="38" customFormat="1" ht="23.15" customHeight="1" spans="1:74">
      <c r="A6" s="50" t="s">
        <v>12</v>
      </c>
      <c r="B6" s="50">
        <v>0</v>
      </c>
      <c r="C6" s="46"/>
      <c r="D6" s="50">
        <v>0</v>
      </c>
      <c r="E6" s="46"/>
      <c r="F6" s="50">
        <v>0</v>
      </c>
      <c r="G6" s="46"/>
      <c r="H6" s="50">
        <v>1</v>
      </c>
      <c r="I6" s="46"/>
      <c r="J6" s="50">
        <v>1</v>
      </c>
      <c r="K6" s="46"/>
      <c r="L6" s="50">
        <v>1</v>
      </c>
      <c r="M6" s="46"/>
      <c r="N6" s="50">
        <v>0</v>
      </c>
      <c r="O6" s="46"/>
      <c r="P6" s="50">
        <v>0</v>
      </c>
      <c r="Q6" s="46"/>
      <c r="R6" s="50">
        <v>5</v>
      </c>
      <c r="S6" s="46"/>
      <c r="T6" s="50">
        <v>5</v>
      </c>
      <c r="U6" s="46"/>
      <c r="V6" s="50">
        <v>0</v>
      </c>
      <c r="W6" s="46"/>
      <c r="X6" s="50">
        <v>0</v>
      </c>
      <c r="Y6" s="46"/>
      <c r="Z6" s="50">
        <v>5</v>
      </c>
      <c r="AA6" s="46"/>
      <c r="AB6" s="62"/>
      <c r="AC6" s="63"/>
      <c r="AD6" s="64">
        <v>0</v>
      </c>
      <c r="AE6" s="65"/>
      <c r="AF6" s="64">
        <v>2</v>
      </c>
      <c r="AG6" s="65"/>
      <c r="AH6" s="64">
        <v>1</v>
      </c>
      <c r="AI6" s="65"/>
      <c r="AJ6" s="75">
        <v>0</v>
      </c>
      <c r="AK6" s="76"/>
      <c r="AL6" s="50">
        <v>0</v>
      </c>
      <c r="AM6" s="46"/>
      <c r="AN6" s="54"/>
      <c r="AO6" s="54"/>
      <c r="AP6" s="50">
        <v>19</v>
      </c>
      <c r="AQ6" s="46"/>
      <c r="AR6" s="50">
        <v>30</v>
      </c>
      <c r="AS6" s="46"/>
      <c r="AT6" s="50">
        <v>7</v>
      </c>
      <c r="AU6" s="46"/>
      <c r="AV6" s="50">
        <v>30</v>
      </c>
      <c r="AW6" s="90"/>
      <c r="AX6" s="50">
        <v>18</v>
      </c>
      <c r="AY6" s="46"/>
      <c r="AZ6" s="50">
        <v>32</v>
      </c>
      <c r="BA6" s="46"/>
      <c r="BB6" s="50">
        <v>18</v>
      </c>
      <c r="BC6" s="46"/>
      <c r="BD6" s="50">
        <v>75</v>
      </c>
      <c r="BE6" s="46"/>
      <c r="BF6" s="50">
        <v>14</v>
      </c>
      <c r="BG6" s="46"/>
      <c r="BH6" s="50">
        <v>15</v>
      </c>
      <c r="BI6" s="46"/>
      <c r="BJ6" s="50">
        <v>22</v>
      </c>
      <c r="BK6" s="92"/>
      <c r="BL6" s="50">
        <v>1</v>
      </c>
      <c r="BM6" s="46"/>
      <c r="BN6" s="50">
        <v>13</v>
      </c>
      <c r="BO6" s="46"/>
      <c r="BP6" s="50">
        <v>5</v>
      </c>
      <c r="BQ6" s="46"/>
      <c r="BR6" s="50">
        <v>8</v>
      </c>
      <c r="BS6" s="46"/>
      <c r="BT6" s="50">
        <v>8</v>
      </c>
      <c r="BU6" s="46"/>
      <c r="BV6" s="46">
        <f t="shared" si="0"/>
        <v>336</v>
      </c>
    </row>
    <row r="7" s="38" customFormat="1" ht="23.15" customHeight="1" spans="1:74">
      <c r="A7" s="46" t="s">
        <v>15</v>
      </c>
      <c r="B7" s="50">
        <v>0</v>
      </c>
      <c r="C7" s="46"/>
      <c r="D7" s="50">
        <v>0</v>
      </c>
      <c r="E7" s="46"/>
      <c r="F7" s="50">
        <v>0</v>
      </c>
      <c r="G7" s="46"/>
      <c r="H7" s="50">
        <v>0</v>
      </c>
      <c r="I7" s="46"/>
      <c r="J7" s="50">
        <v>0</v>
      </c>
      <c r="K7" s="46"/>
      <c r="L7" s="50">
        <v>0</v>
      </c>
      <c r="M7" s="46"/>
      <c r="N7" s="50">
        <v>0</v>
      </c>
      <c r="O7" s="46"/>
      <c r="P7" s="50">
        <v>0</v>
      </c>
      <c r="Q7" s="46"/>
      <c r="R7" s="50">
        <v>0</v>
      </c>
      <c r="S7" s="46"/>
      <c r="T7" s="50">
        <v>0</v>
      </c>
      <c r="U7" s="46"/>
      <c r="V7" s="50">
        <v>0</v>
      </c>
      <c r="W7" s="46"/>
      <c r="X7" s="50">
        <v>0</v>
      </c>
      <c r="Y7" s="46"/>
      <c r="Z7" s="50">
        <v>0</v>
      </c>
      <c r="AA7" s="46"/>
      <c r="AB7" s="62">
        <v>0</v>
      </c>
      <c r="AC7" s="63"/>
      <c r="AD7" s="64">
        <v>0</v>
      </c>
      <c r="AE7" s="65"/>
      <c r="AF7" s="64">
        <v>0</v>
      </c>
      <c r="AG7" s="65"/>
      <c r="AH7" s="64">
        <v>0</v>
      </c>
      <c r="AI7" s="65"/>
      <c r="AJ7" s="75">
        <v>0</v>
      </c>
      <c r="AK7" s="76"/>
      <c r="AL7" s="50">
        <v>0</v>
      </c>
      <c r="AM7" s="46"/>
      <c r="AN7" s="50"/>
      <c r="AO7" s="50"/>
      <c r="AP7" s="50">
        <v>10</v>
      </c>
      <c r="AQ7" s="46"/>
      <c r="AR7" s="50">
        <v>10</v>
      </c>
      <c r="AS7" s="46"/>
      <c r="AT7" s="46"/>
      <c r="AU7" s="46"/>
      <c r="AV7" s="50">
        <v>9</v>
      </c>
      <c r="AW7" s="90"/>
      <c r="AX7" s="50">
        <v>9</v>
      </c>
      <c r="AY7" s="46"/>
      <c r="AZ7" s="50">
        <v>12</v>
      </c>
      <c r="BA7" s="46"/>
      <c r="BB7" s="50">
        <v>10</v>
      </c>
      <c r="BC7" s="46"/>
      <c r="BD7" s="50">
        <v>20</v>
      </c>
      <c r="BE7" s="46"/>
      <c r="BF7" s="50">
        <v>2</v>
      </c>
      <c r="BG7" s="46"/>
      <c r="BH7" s="50">
        <v>6</v>
      </c>
      <c r="BI7" s="46"/>
      <c r="BJ7" s="50">
        <v>11</v>
      </c>
      <c r="BK7" s="46"/>
      <c r="BL7" s="50">
        <v>0</v>
      </c>
      <c r="BM7" s="46"/>
      <c r="BN7" s="50">
        <v>4</v>
      </c>
      <c r="BO7" s="46"/>
      <c r="BP7" s="50">
        <v>0</v>
      </c>
      <c r="BQ7" s="46"/>
      <c r="BR7" s="50">
        <v>4</v>
      </c>
      <c r="BS7" s="46"/>
      <c r="BT7" s="50">
        <v>9</v>
      </c>
      <c r="BU7" s="46"/>
      <c r="BV7" s="46">
        <f t="shared" si="0"/>
        <v>116</v>
      </c>
    </row>
    <row r="8" s="38" customFormat="1" ht="23.15" customHeight="1" spans="1:74">
      <c r="A8" s="46" t="s">
        <v>100</v>
      </c>
      <c r="B8" s="50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66"/>
      <c r="AC8" s="63"/>
      <c r="AD8" s="63"/>
      <c r="AE8" s="65"/>
      <c r="AF8" s="63"/>
      <c r="AG8" s="65"/>
      <c r="AH8" s="63"/>
      <c r="AI8" s="65"/>
      <c r="AJ8" s="76"/>
      <c r="AK8" s="7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90"/>
      <c r="AX8" s="46"/>
      <c r="AY8" s="46"/>
      <c r="AZ8" s="46"/>
      <c r="BA8" s="46"/>
      <c r="BB8" s="46"/>
      <c r="BC8" s="46"/>
      <c r="BD8" s="46"/>
      <c r="BE8" s="50"/>
      <c r="BF8" s="46"/>
      <c r="BG8" s="50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>
        <f t="shared" si="0"/>
        <v>0</v>
      </c>
    </row>
    <row r="9" s="38" customFormat="1" ht="23.15" customHeight="1" spans="1:74">
      <c r="A9" s="46" t="s">
        <v>17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50">
        <v>1</v>
      </c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66"/>
      <c r="AC9" s="63"/>
      <c r="AD9" s="63"/>
      <c r="AE9" s="65"/>
      <c r="AF9" s="63"/>
      <c r="AG9" s="65"/>
      <c r="AH9" s="63"/>
      <c r="AI9" s="65"/>
      <c r="AJ9" s="76"/>
      <c r="AK9" s="76"/>
      <c r="AL9" s="46"/>
      <c r="AM9" s="46"/>
      <c r="AN9" s="46"/>
      <c r="AO9" s="46"/>
      <c r="AP9" s="46"/>
      <c r="AQ9" s="50">
        <v>1</v>
      </c>
      <c r="AR9" s="46"/>
      <c r="AS9" s="50">
        <v>10</v>
      </c>
      <c r="AT9" s="46"/>
      <c r="AU9" s="50">
        <v>1</v>
      </c>
      <c r="AV9" s="46"/>
      <c r="AW9" s="52">
        <v>9</v>
      </c>
      <c r="AX9" s="46"/>
      <c r="AY9" s="50">
        <v>8</v>
      </c>
      <c r="AZ9" s="46"/>
      <c r="BA9" s="50">
        <v>11</v>
      </c>
      <c r="BB9" s="46"/>
      <c r="BC9" s="50">
        <v>2</v>
      </c>
      <c r="BD9" s="46"/>
      <c r="BE9" s="50">
        <v>9</v>
      </c>
      <c r="BF9" s="46"/>
      <c r="BG9" s="50">
        <v>5</v>
      </c>
      <c r="BH9" s="46"/>
      <c r="BI9" s="46"/>
      <c r="BJ9" s="46"/>
      <c r="BK9" s="50">
        <v>4</v>
      </c>
      <c r="BL9" s="46"/>
      <c r="BM9" s="46"/>
      <c r="BN9" s="46"/>
      <c r="BO9" s="50">
        <v>6</v>
      </c>
      <c r="BP9" s="46"/>
      <c r="BQ9" s="50">
        <v>1</v>
      </c>
      <c r="BR9" s="46"/>
      <c r="BS9" s="50">
        <v>2</v>
      </c>
      <c r="BT9" s="46"/>
      <c r="BU9" s="50">
        <v>3</v>
      </c>
      <c r="BV9" s="46">
        <f t="shared" si="0"/>
        <v>73</v>
      </c>
    </row>
    <row r="10" s="38" customFormat="1" ht="23.15" customHeight="1" spans="1:74">
      <c r="A10" s="46" t="s">
        <v>18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66"/>
      <c r="AC10" s="63"/>
      <c r="AD10" s="63"/>
      <c r="AE10" s="65"/>
      <c r="AF10" s="63"/>
      <c r="AG10" s="65"/>
      <c r="AH10" s="63"/>
      <c r="AI10" s="65"/>
      <c r="AJ10" s="76"/>
      <c r="AK10" s="76"/>
      <c r="AL10" s="46"/>
      <c r="AM10" s="46"/>
      <c r="AN10" s="46"/>
      <c r="AO10" s="46"/>
      <c r="AP10" s="46"/>
      <c r="AQ10" s="50">
        <v>3</v>
      </c>
      <c r="AR10" s="46"/>
      <c r="AS10" s="50">
        <v>7</v>
      </c>
      <c r="AT10" s="46"/>
      <c r="AU10" s="50">
        <v>2</v>
      </c>
      <c r="AV10" s="46"/>
      <c r="AW10" s="52">
        <v>16</v>
      </c>
      <c r="AX10" s="50"/>
      <c r="AY10" s="50">
        <v>7</v>
      </c>
      <c r="AZ10" s="46"/>
      <c r="BA10" s="50">
        <v>8</v>
      </c>
      <c r="BB10" s="46"/>
      <c r="BC10" s="50">
        <v>0</v>
      </c>
      <c r="BD10" s="46"/>
      <c r="BE10" s="50">
        <v>6</v>
      </c>
      <c r="BF10" s="46"/>
      <c r="BG10" s="50">
        <v>3</v>
      </c>
      <c r="BH10" s="46"/>
      <c r="BI10" s="46"/>
      <c r="BJ10" s="46"/>
      <c r="BK10" s="50">
        <v>9</v>
      </c>
      <c r="BL10" s="50"/>
      <c r="BM10" s="50">
        <v>1</v>
      </c>
      <c r="BN10" s="46"/>
      <c r="BO10" s="50">
        <v>3</v>
      </c>
      <c r="BP10" s="46"/>
      <c r="BQ10" s="50">
        <v>2</v>
      </c>
      <c r="BR10" s="46"/>
      <c r="BS10" s="50">
        <v>4</v>
      </c>
      <c r="BT10" s="46"/>
      <c r="BU10" s="50">
        <v>8</v>
      </c>
      <c r="BV10" s="46">
        <f t="shared" si="0"/>
        <v>79</v>
      </c>
    </row>
    <row r="11" s="40" customFormat="1" ht="23.15" customHeight="1" spans="1:74">
      <c r="A11" s="51" t="s">
        <v>101</v>
      </c>
      <c r="B11" s="52">
        <v>1</v>
      </c>
      <c r="C11" s="51"/>
      <c r="D11" s="52">
        <v>1</v>
      </c>
      <c r="E11" s="51"/>
      <c r="F11" s="52">
        <v>7</v>
      </c>
      <c r="G11" s="51"/>
      <c r="H11" s="52">
        <v>6</v>
      </c>
      <c r="I11" s="51"/>
      <c r="J11" s="52">
        <v>3</v>
      </c>
      <c r="K11" s="51"/>
      <c r="L11" s="52">
        <v>7</v>
      </c>
      <c r="M11" s="51"/>
      <c r="N11" s="52">
        <v>1</v>
      </c>
      <c r="O11" s="51"/>
      <c r="P11" s="52">
        <v>6</v>
      </c>
      <c r="Q11" s="51"/>
      <c r="R11" s="52">
        <v>5</v>
      </c>
      <c r="S11" s="51"/>
      <c r="T11" s="52">
        <v>19</v>
      </c>
      <c r="U11" s="51"/>
      <c r="V11" s="52">
        <v>9</v>
      </c>
      <c r="W11" s="51"/>
      <c r="X11" s="52">
        <v>47</v>
      </c>
      <c r="Y11" s="51"/>
      <c r="Z11" s="52">
        <v>4</v>
      </c>
      <c r="AA11" s="51"/>
      <c r="AB11" s="67">
        <v>5</v>
      </c>
      <c r="AC11" s="68"/>
      <c r="AD11" s="69">
        <v>0</v>
      </c>
      <c r="AE11" s="70"/>
      <c r="AF11" s="69">
        <v>1</v>
      </c>
      <c r="AG11" s="70"/>
      <c r="AH11" s="69">
        <v>0</v>
      </c>
      <c r="AI11" s="70"/>
      <c r="AJ11" s="77">
        <v>0</v>
      </c>
      <c r="AK11" s="78"/>
      <c r="AL11" s="52">
        <v>1</v>
      </c>
      <c r="AM11" s="51"/>
      <c r="AN11" s="52"/>
      <c r="AO11" s="52"/>
      <c r="AP11" s="52">
        <v>144</v>
      </c>
      <c r="AQ11" s="51"/>
      <c r="AR11" s="52">
        <v>47</v>
      </c>
      <c r="AS11" s="51"/>
      <c r="AT11" s="52">
        <v>20</v>
      </c>
      <c r="AU11" s="51"/>
      <c r="AV11" s="52">
        <v>32</v>
      </c>
      <c r="AW11" s="51"/>
      <c r="AX11" s="52">
        <v>29</v>
      </c>
      <c r="AY11" s="51"/>
      <c r="AZ11" s="52">
        <v>19</v>
      </c>
      <c r="BA11" s="51"/>
      <c r="BB11" s="52">
        <v>39</v>
      </c>
      <c r="BC11" s="51"/>
      <c r="BD11" s="52">
        <v>55</v>
      </c>
      <c r="BE11" s="51"/>
      <c r="BF11" s="52">
        <v>27</v>
      </c>
      <c r="BG11" s="51"/>
      <c r="BH11" s="77">
        <v>19</v>
      </c>
      <c r="BI11" s="51"/>
      <c r="BJ11" s="52">
        <v>55</v>
      </c>
      <c r="BK11" s="51"/>
      <c r="BL11" s="52">
        <v>55</v>
      </c>
      <c r="BM11" s="51"/>
      <c r="BN11" s="52">
        <v>39</v>
      </c>
      <c r="BO11" s="51"/>
      <c r="BP11" s="52">
        <v>15</v>
      </c>
      <c r="BQ11" s="51"/>
      <c r="BR11" s="52">
        <v>5</v>
      </c>
      <c r="BS11" s="51"/>
      <c r="BT11" s="52">
        <v>157</v>
      </c>
      <c r="BU11" s="51"/>
      <c r="BV11" s="51">
        <f t="shared" si="0"/>
        <v>880</v>
      </c>
    </row>
    <row r="12" s="38" customFormat="1" ht="23.15" customHeight="1" spans="1:74">
      <c r="A12" s="46" t="s">
        <v>102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66"/>
      <c r="AC12" s="63"/>
      <c r="AD12" s="63"/>
      <c r="AE12" s="65"/>
      <c r="AF12" s="63"/>
      <c r="AG12" s="65"/>
      <c r="AH12" s="63"/>
      <c r="AI12" s="65"/>
      <c r="AJ12" s="76"/>
      <c r="AK12" s="76"/>
      <c r="AL12" s="46"/>
      <c r="AM12" s="46"/>
      <c r="AN12" s="46"/>
      <c r="AO12" s="46"/>
      <c r="AP12" s="46"/>
      <c r="AQ12" s="50">
        <v>1</v>
      </c>
      <c r="AR12" s="46"/>
      <c r="AS12" s="50">
        <v>0</v>
      </c>
      <c r="AT12" s="46"/>
      <c r="AU12" s="46"/>
      <c r="AV12" s="46"/>
      <c r="AW12" s="52">
        <v>1</v>
      </c>
      <c r="AX12" s="50"/>
      <c r="AY12" s="50">
        <v>8</v>
      </c>
      <c r="AZ12" s="46"/>
      <c r="BA12" s="50">
        <v>3</v>
      </c>
      <c r="BB12" s="46"/>
      <c r="BC12" s="50">
        <v>1</v>
      </c>
      <c r="BD12" s="46"/>
      <c r="BE12" s="50">
        <v>9</v>
      </c>
      <c r="BF12" s="46"/>
      <c r="BG12" s="50">
        <v>2</v>
      </c>
      <c r="BH12" s="46"/>
      <c r="BI12" s="50">
        <v>1</v>
      </c>
      <c r="BJ12" s="46"/>
      <c r="BK12" s="50">
        <v>5</v>
      </c>
      <c r="BL12" s="50"/>
      <c r="BM12" s="46"/>
      <c r="BN12" s="46"/>
      <c r="BO12" s="50">
        <v>3</v>
      </c>
      <c r="BP12" s="46"/>
      <c r="BQ12" s="50">
        <v>3</v>
      </c>
      <c r="BR12" s="46"/>
      <c r="BS12" s="50">
        <v>4</v>
      </c>
      <c r="BT12" s="46"/>
      <c r="BU12" s="50">
        <v>2</v>
      </c>
      <c r="BV12" s="46">
        <f t="shared" si="0"/>
        <v>43</v>
      </c>
    </row>
    <row r="13" s="38" customFormat="1" ht="23.15" customHeight="1" spans="1:74">
      <c r="A13" s="45" t="s">
        <v>27</v>
      </c>
      <c r="B13" s="46"/>
      <c r="C13" s="46"/>
      <c r="D13" s="46"/>
      <c r="E13" s="46"/>
      <c r="F13" s="46"/>
      <c r="G13" s="50">
        <v>1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66"/>
      <c r="AC13" s="63"/>
      <c r="AD13" s="63"/>
      <c r="AE13" s="65"/>
      <c r="AF13" s="63"/>
      <c r="AG13" s="65"/>
      <c r="AH13" s="63"/>
      <c r="AI13" s="65"/>
      <c r="AJ13" s="76"/>
      <c r="AK13" s="76"/>
      <c r="AL13" s="46"/>
      <c r="AM13" s="46"/>
      <c r="AN13" s="46"/>
      <c r="AO13" s="46"/>
      <c r="AP13" s="46"/>
      <c r="AQ13" s="50">
        <v>4</v>
      </c>
      <c r="AR13" s="46"/>
      <c r="AS13" s="50">
        <v>5</v>
      </c>
      <c r="AT13" s="46"/>
      <c r="AU13" s="50">
        <v>2</v>
      </c>
      <c r="AV13" s="46"/>
      <c r="AW13" s="90"/>
      <c r="AX13" s="46"/>
      <c r="AY13" s="50">
        <v>4</v>
      </c>
      <c r="AZ13" s="46"/>
      <c r="BA13" s="50">
        <v>2</v>
      </c>
      <c r="BB13" s="46"/>
      <c r="BC13" s="50">
        <v>2</v>
      </c>
      <c r="BD13" s="46"/>
      <c r="BE13" s="50">
        <v>5</v>
      </c>
      <c r="BF13" s="46"/>
      <c r="BG13" s="50">
        <v>2</v>
      </c>
      <c r="BH13" s="46"/>
      <c r="BI13" s="50">
        <v>1</v>
      </c>
      <c r="BJ13" s="46"/>
      <c r="BK13" s="50">
        <v>3</v>
      </c>
      <c r="BL13" s="50"/>
      <c r="BM13" s="46"/>
      <c r="BN13" s="46"/>
      <c r="BO13" s="50">
        <v>3</v>
      </c>
      <c r="BP13" s="46"/>
      <c r="BQ13" s="50">
        <v>2</v>
      </c>
      <c r="BR13" s="46"/>
      <c r="BS13" s="50">
        <v>2</v>
      </c>
      <c r="BT13" s="46"/>
      <c r="BU13" s="50">
        <v>4</v>
      </c>
      <c r="BV13" s="46">
        <f t="shared" si="0"/>
        <v>42</v>
      </c>
    </row>
    <row r="14" s="38" customFormat="1" ht="23.15" customHeight="1" spans="1:74">
      <c r="A14" s="53" t="s">
        <v>26</v>
      </c>
      <c r="B14" s="50">
        <v>0</v>
      </c>
      <c r="C14" s="46"/>
      <c r="D14" s="50">
        <v>0</v>
      </c>
      <c r="E14" s="46"/>
      <c r="F14" s="50">
        <v>0</v>
      </c>
      <c r="G14" s="50"/>
      <c r="H14" s="50">
        <v>0</v>
      </c>
      <c r="I14" s="46"/>
      <c r="J14" s="50">
        <v>0</v>
      </c>
      <c r="K14" s="46"/>
      <c r="L14" s="50">
        <v>0</v>
      </c>
      <c r="M14" s="46"/>
      <c r="N14" s="50">
        <v>0</v>
      </c>
      <c r="O14" s="46"/>
      <c r="P14" s="50">
        <v>0</v>
      </c>
      <c r="Q14" s="46"/>
      <c r="R14" s="50">
        <v>0</v>
      </c>
      <c r="S14" s="46"/>
      <c r="T14" s="50">
        <v>0</v>
      </c>
      <c r="U14" s="46"/>
      <c r="V14" s="50">
        <v>0</v>
      </c>
      <c r="W14" s="46"/>
      <c r="X14" s="50">
        <v>0</v>
      </c>
      <c r="Y14" s="46"/>
      <c r="Z14" s="50">
        <v>0</v>
      </c>
      <c r="AA14" s="46"/>
      <c r="AB14" s="62">
        <v>0</v>
      </c>
      <c r="AC14" s="63"/>
      <c r="AD14" s="64">
        <v>0</v>
      </c>
      <c r="AE14" s="65"/>
      <c r="AF14" s="64">
        <v>0</v>
      </c>
      <c r="AG14" s="65"/>
      <c r="AH14" s="64">
        <v>0</v>
      </c>
      <c r="AI14" s="65"/>
      <c r="AJ14" s="75">
        <v>0</v>
      </c>
      <c r="AK14" s="76"/>
      <c r="AL14" s="50">
        <v>0</v>
      </c>
      <c r="AM14" s="46"/>
      <c r="AN14" s="50"/>
      <c r="AO14" s="50"/>
      <c r="AP14" s="50">
        <v>1</v>
      </c>
      <c r="AQ14" s="50"/>
      <c r="AR14" s="50">
        <v>4</v>
      </c>
      <c r="AS14" s="50"/>
      <c r="AT14" s="50">
        <v>1</v>
      </c>
      <c r="AU14" s="50"/>
      <c r="AV14" s="50">
        <v>1</v>
      </c>
      <c r="AW14" s="90"/>
      <c r="AX14" s="50">
        <v>2</v>
      </c>
      <c r="AY14" s="50"/>
      <c r="AZ14" s="50">
        <v>3</v>
      </c>
      <c r="BA14" s="50"/>
      <c r="BB14" s="50">
        <v>4</v>
      </c>
      <c r="BC14" s="50"/>
      <c r="BD14" s="50">
        <v>14</v>
      </c>
      <c r="BE14" s="50"/>
      <c r="BF14" s="50">
        <v>1</v>
      </c>
      <c r="BG14" s="50"/>
      <c r="BH14" s="50">
        <v>1</v>
      </c>
      <c r="BI14" s="50"/>
      <c r="BJ14" s="50">
        <v>3</v>
      </c>
      <c r="BK14" s="50"/>
      <c r="BL14" s="50">
        <v>1</v>
      </c>
      <c r="BM14" s="46"/>
      <c r="BN14" s="50">
        <v>2</v>
      </c>
      <c r="BO14" s="50"/>
      <c r="BP14" s="50">
        <v>0</v>
      </c>
      <c r="BQ14" s="50"/>
      <c r="BR14" s="50">
        <v>1</v>
      </c>
      <c r="BS14" s="50"/>
      <c r="BT14" s="50">
        <v>1</v>
      </c>
      <c r="BU14" s="50"/>
      <c r="BV14" s="46">
        <f t="shared" si="0"/>
        <v>40</v>
      </c>
    </row>
    <row r="15" s="38" customFormat="1" ht="23.15" customHeight="1" spans="1:74">
      <c r="A15" s="53" t="s">
        <v>30</v>
      </c>
      <c r="B15" s="50">
        <v>0</v>
      </c>
      <c r="C15" s="46"/>
      <c r="D15" s="50">
        <v>0</v>
      </c>
      <c r="E15" s="46"/>
      <c r="F15" s="50">
        <v>1</v>
      </c>
      <c r="G15" s="46"/>
      <c r="H15" s="50">
        <v>2</v>
      </c>
      <c r="I15" s="46"/>
      <c r="J15" s="50">
        <v>0</v>
      </c>
      <c r="K15" s="46"/>
      <c r="L15" s="50">
        <v>5</v>
      </c>
      <c r="M15" s="46"/>
      <c r="N15" s="50">
        <v>0</v>
      </c>
      <c r="O15" s="46"/>
      <c r="P15" s="50">
        <v>0</v>
      </c>
      <c r="Q15" s="46"/>
      <c r="R15" s="50">
        <v>0</v>
      </c>
      <c r="S15" s="46"/>
      <c r="T15" s="50">
        <v>0</v>
      </c>
      <c r="U15" s="46"/>
      <c r="V15" s="50">
        <v>0</v>
      </c>
      <c r="W15" s="46"/>
      <c r="X15" s="50">
        <v>0</v>
      </c>
      <c r="Y15" s="46"/>
      <c r="Z15" s="50">
        <v>5</v>
      </c>
      <c r="AA15" s="46"/>
      <c r="AB15" s="62">
        <v>0</v>
      </c>
      <c r="AC15" s="63"/>
      <c r="AD15" s="64">
        <v>0</v>
      </c>
      <c r="AE15" s="65"/>
      <c r="AF15" s="64">
        <v>0</v>
      </c>
      <c r="AG15" s="65"/>
      <c r="AH15" s="64">
        <v>0</v>
      </c>
      <c r="AI15" s="79"/>
      <c r="AJ15" s="75">
        <v>0</v>
      </c>
      <c r="AK15" s="76"/>
      <c r="AL15" s="50">
        <v>0</v>
      </c>
      <c r="AM15" s="46"/>
      <c r="AN15" s="50"/>
      <c r="AO15" s="50"/>
      <c r="AP15" s="50">
        <v>21</v>
      </c>
      <c r="AQ15" s="46"/>
      <c r="AR15" s="50">
        <v>20</v>
      </c>
      <c r="AS15" s="46"/>
      <c r="AT15" s="50">
        <v>3</v>
      </c>
      <c r="AU15" s="46"/>
      <c r="AV15" s="50">
        <v>22</v>
      </c>
      <c r="AW15" s="90"/>
      <c r="AX15" s="50">
        <v>20</v>
      </c>
      <c r="AY15" s="46"/>
      <c r="AZ15" s="50">
        <v>22</v>
      </c>
      <c r="BA15" s="46"/>
      <c r="BB15" s="50">
        <v>15</v>
      </c>
      <c r="BC15" s="46"/>
      <c r="BD15" s="50">
        <v>79</v>
      </c>
      <c r="BE15" s="46"/>
      <c r="BF15" s="50">
        <v>9</v>
      </c>
      <c r="BG15" s="46"/>
      <c r="BH15" s="50">
        <v>6</v>
      </c>
      <c r="BI15" s="46"/>
      <c r="BJ15" s="50">
        <v>27</v>
      </c>
      <c r="BK15" s="46"/>
      <c r="BL15" s="50">
        <v>1</v>
      </c>
      <c r="BM15" s="46"/>
      <c r="BN15" s="50">
        <v>25</v>
      </c>
      <c r="BO15" s="46"/>
      <c r="BP15" s="50">
        <v>10</v>
      </c>
      <c r="BQ15" s="46"/>
      <c r="BR15" s="50">
        <v>6</v>
      </c>
      <c r="BS15" s="46"/>
      <c r="BT15" s="50">
        <v>20</v>
      </c>
      <c r="BU15" s="46"/>
      <c r="BV15" s="46">
        <f t="shared" si="0"/>
        <v>319</v>
      </c>
    </row>
    <row r="16" s="38" customFormat="1" ht="23.15" customHeight="1" spans="1:74">
      <c r="A16" s="45" t="s">
        <v>32</v>
      </c>
      <c r="B16" s="54"/>
      <c r="C16" s="54"/>
      <c r="D16" s="46"/>
      <c r="E16" s="46"/>
      <c r="F16" s="46"/>
      <c r="G16" s="46"/>
      <c r="H16" s="46"/>
      <c r="I16" s="46"/>
      <c r="J16" s="54"/>
      <c r="K16" s="46"/>
      <c r="L16" s="46"/>
      <c r="M16" s="50">
        <v>1</v>
      </c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66"/>
      <c r="AC16" s="63"/>
      <c r="AD16" s="63"/>
      <c r="AE16" s="65"/>
      <c r="AF16" s="63"/>
      <c r="AG16" s="65"/>
      <c r="AH16" s="63"/>
      <c r="AI16" s="79"/>
      <c r="AJ16" s="76"/>
      <c r="AK16" s="76"/>
      <c r="AL16" s="46"/>
      <c r="AM16" s="46"/>
      <c r="AN16" s="46"/>
      <c r="AO16" s="46"/>
      <c r="AP16" s="46"/>
      <c r="AQ16" s="50">
        <v>3</v>
      </c>
      <c r="AR16" s="46"/>
      <c r="AS16" s="50">
        <v>3</v>
      </c>
      <c r="AT16" s="46"/>
      <c r="AU16" s="46"/>
      <c r="AV16" s="46"/>
      <c r="AW16" s="52">
        <v>6</v>
      </c>
      <c r="AX16" s="50"/>
      <c r="AY16" s="50">
        <v>9</v>
      </c>
      <c r="AZ16" s="46"/>
      <c r="BA16" s="50">
        <v>10</v>
      </c>
      <c r="BB16" s="46"/>
      <c r="BC16" s="50">
        <v>4</v>
      </c>
      <c r="BD16" s="46"/>
      <c r="BE16" s="50">
        <v>7</v>
      </c>
      <c r="BF16" s="50"/>
      <c r="BG16" s="50">
        <v>1</v>
      </c>
      <c r="BH16" s="46"/>
      <c r="BI16" s="50">
        <v>1</v>
      </c>
      <c r="BJ16" s="46"/>
      <c r="BK16" s="50">
        <v>5</v>
      </c>
      <c r="BL16" s="50"/>
      <c r="BM16" s="50">
        <v>2</v>
      </c>
      <c r="BN16" s="46"/>
      <c r="BO16" s="50">
        <v>3</v>
      </c>
      <c r="BP16" s="46"/>
      <c r="BQ16" s="46"/>
      <c r="BR16" s="46"/>
      <c r="BS16" s="50">
        <v>1</v>
      </c>
      <c r="BT16" s="46"/>
      <c r="BU16" s="50">
        <v>6</v>
      </c>
      <c r="BV16" s="46">
        <f t="shared" si="0"/>
        <v>62</v>
      </c>
    </row>
    <row r="17" s="38" customFormat="1" ht="23.15" customHeight="1" spans="1:74">
      <c r="A17" s="45" t="s">
        <v>34</v>
      </c>
      <c r="B17" s="50">
        <v>0</v>
      </c>
      <c r="C17" s="46"/>
      <c r="D17" s="50">
        <v>0</v>
      </c>
      <c r="E17" s="46"/>
      <c r="F17" s="50">
        <v>0</v>
      </c>
      <c r="G17" s="46"/>
      <c r="H17" s="50">
        <v>0</v>
      </c>
      <c r="I17" s="46"/>
      <c r="J17" s="50">
        <v>0</v>
      </c>
      <c r="K17" s="46"/>
      <c r="L17" s="50">
        <v>0</v>
      </c>
      <c r="M17" s="46"/>
      <c r="N17" s="50">
        <v>0</v>
      </c>
      <c r="O17" s="46"/>
      <c r="P17" s="50">
        <v>0</v>
      </c>
      <c r="Q17" s="46"/>
      <c r="R17" s="50">
        <v>0</v>
      </c>
      <c r="S17" s="46"/>
      <c r="T17" s="50">
        <v>0</v>
      </c>
      <c r="U17" s="46"/>
      <c r="V17" s="50">
        <v>0</v>
      </c>
      <c r="W17" s="46"/>
      <c r="X17" s="50">
        <v>0</v>
      </c>
      <c r="Y17" s="46"/>
      <c r="Z17" s="50">
        <v>0</v>
      </c>
      <c r="AA17" s="46"/>
      <c r="AB17" s="62">
        <v>0</v>
      </c>
      <c r="AC17" s="63"/>
      <c r="AD17" s="64">
        <v>0</v>
      </c>
      <c r="AE17" s="65"/>
      <c r="AF17" s="64">
        <v>0</v>
      </c>
      <c r="AG17" s="65"/>
      <c r="AH17" s="64">
        <v>0</v>
      </c>
      <c r="AI17" s="65"/>
      <c r="AJ17" s="75">
        <v>0</v>
      </c>
      <c r="AK17" s="76"/>
      <c r="AL17" s="50">
        <v>0</v>
      </c>
      <c r="AM17" s="46"/>
      <c r="AN17" s="50"/>
      <c r="AO17" s="50"/>
      <c r="AP17" s="50">
        <v>2</v>
      </c>
      <c r="AQ17" s="46"/>
      <c r="AR17" s="50">
        <v>4</v>
      </c>
      <c r="AS17" s="50"/>
      <c r="AT17" s="50">
        <v>3</v>
      </c>
      <c r="AU17" s="46"/>
      <c r="AV17" s="50">
        <v>3</v>
      </c>
      <c r="AW17" s="90"/>
      <c r="AX17" s="50">
        <v>6</v>
      </c>
      <c r="AY17" s="46"/>
      <c r="AZ17" s="50">
        <v>4</v>
      </c>
      <c r="BA17" s="46"/>
      <c r="BB17" s="50">
        <v>7</v>
      </c>
      <c r="BC17" s="46"/>
      <c r="BD17" s="50">
        <v>7</v>
      </c>
      <c r="BE17" s="46"/>
      <c r="BF17" s="50">
        <v>5</v>
      </c>
      <c r="BG17" s="46"/>
      <c r="BH17" s="50">
        <v>2</v>
      </c>
      <c r="BI17" s="46"/>
      <c r="BJ17" s="50">
        <v>5</v>
      </c>
      <c r="BK17" s="46"/>
      <c r="BL17" s="50">
        <v>1</v>
      </c>
      <c r="BM17" s="46"/>
      <c r="BN17" s="50">
        <v>1</v>
      </c>
      <c r="BO17" s="46"/>
      <c r="BP17" s="50">
        <v>0</v>
      </c>
      <c r="BQ17" s="46"/>
      <c r="BR17" s="50">
        <v>1</v>
      </c>
      <c r="BS17" s="46"/>
      <c r="BT17" s="50">
        <v>20</v>
      </c>
      <c r="BU17" s="46"/>
      <c r="BV17" s="46">
        <f t="shared" si="0"/>
        <v>71</v>
      </c>
    </row>
    <row r="18" s="38" customFormat="1" ht="23.15" customHeight="1" spans="1:74">
      <c r="A18" s="45" t="s">
        <v>36</v>
      </c>
      <c r="B18" s="50">
        <v>0</v>
      </c>
      <c r="C18" s="46"/>
      <c r="D18" s="50">
        <v>0</v>
      </c>
      <c r="E18" s="46"/>
      <c r="F18" s="50">
        <v>0</v>
      </c>
      <c r="G18" s="46"/>
      <c r="H18" s="50">
        <v>0</v>
      </c>
      <c r="I18" s="46"/>
      <c r="J18" s="50">
        <v>0</v>
      </c>
      <c r="K18" s="46"/>
      <c r="L18" s="50">
        <v>0</v>
      </c>
      <c r="M18" s="46"/>
      <c r="N18" s="50">
        <v>0</v>
      </c>
      <c r="O18" s="46"/>
      <c r="P18" s="50">
        <v>0</v>
      </c>
      <c r="Q18" s="46"/>
      <c r="R18" s="50">
        <v>0</v>
      </c>
      <c r="S18" s="46"/>
      <c r="T18" s="50">
        <v>0</v>
      </c>
      <c r="U18" s="46"/>
      <c r="V18" s="50">
        <v>0</v>
      </c>
      <c r="W18" s="46"/>
      <c r="X18" s="50">
        <v>0</v>
      </c>
      <c r="Y18" s="46"/>
      <c r="Z18" s="50">
        <v>0</v>
      </c>
      <c r="AA18" s="46"/>
      <c r="AB18" s="62">
        <v>0</v>
      </c>
      <c r="AC18" s="63"/>
      <c r="AD18" s="64">
        <v>0</v>
      </c>
      <c r="AE18" s="65"/>
      <c r="AF18" s="64">
        <v>0</v>
      </c>
      <c r="AG18" s="65"/>
      <c r="AH18" s="64">
        <v>0</v>
      </c>
      <c r="AI18" s="65"/>
      <c r="AJ18" s="75">
        <v>0</v>
      </c>
      <c r="AK18" s="76"/>
      <c r="AL18" s="50">
        <v>0</v>
      </c>
      <c r="AM18" s="46"/>
      <c r="AN18" s="50"/>
      <c r="AO18" s="50"/>
      <c r="AP18" s="50">
        <v>1</v>
      </c>
      <c r="AQ18" s="46"/>
      <c r="AR18" s="50">
        <v>2</v>
      </c>
      <c r="AS18" s="46"/>
      <c r="AT18" s="46"/>
      <c r="AU18" s="46"/>
      <c r="AV18" s="50">
        <v>5</v>
      </c>
      <c r="AW18" s="90"/>
      <c r="AX18" s="50">
        <v>0</v>
      </c>
      <c r="AY18" s="46"/>
      <c r="AZ18" s="50">
        <v>3</v>
      </c>
      <c r="BA18" s="46"/>
      <c r="BB18" s="46">
        <v>3</v>
      </c>
      <c r="BC18" s="46"/>
      <c r="BD18" s="50">
        <v>8</v>
      </c>
      <c r="BE18" s="46"/>
      <c r="BF18" s="46"/>
      <c r="BG18" s="46"/>
      <c r="BH18" s="50">
        <v>2</v>
      </c>
      <c r="BI18" s="50"/>
      <c r="BJ18" s="50">
        <v>4</v>
      </c>
      <c r="BK18" s="46"/>
      <c r="BL18" s="50">
        <v>0</v>
      </c>
      <c r="BM18" s="46"/>
      <c r="BN18" s="50">
        <v>0</v>
      </c>
      <c r="BO18" s="46"/>
      <c r="BP18" s="50">
        <v>0</v>
      </c>
      <c r="BQ18" s="46"/>
      <c r="BR18" s="50">
        <v>3</v>
      </c>
      <c r="BS18" s="46"/>
      <c r="BT18" s="50">
        <v>5</v>
      </c>
      <c r="BU18" s="50"/>
      <c r="BV18" s="46">
        <f t="shared" si="0"/>
        <v>36</v>
      </c>
    </row>
    <row r="19" s="38" customFormat="1" ht="23.15" customHeight="1" spans="1:74">
      <c r="A19" s="45" t="s">
        <v>37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66"/>
      <c r="AC19" s="63"/>
      <c r="AD19" s="63"/>
      <c r="AE19" s="65"/>
      <c r="AF19" s="63"/>
      <c r="AG19" s="65"/>
      <c r="AH19" s="63"/>
      <c r="AI19" s="65"/>
      <c r="AJ19" s="76"/>
      <c r="AK19" s="76"/>
      <c r="AL19" s="46"/>
      <c r="AM19" s="46"/>
      <c r="AN19" s="46"/>
      <c r="AO19" s="46"/>
      <c r="AP19" s="46"/>
      <c r="AQ19" s="50">
        <v>4</v>
      </c>
      <c r="AR19" s="50">
        <v>0</v>
      </c>
      <c r="AS19" s="50">
        <v>3</v>
      </c>
      <c r="AT19" s="46"/>
      <c r="AU19" s="46"/>
      <c r="AV19" s="46"/>
      <c r="AW19" s="52">
        <v>5</v>
      </c>
      <c r="AX19" s="50"/>
      <c r="AY19" s="50">
        <v>5</v>
      </c>
      <c r="AZ19" s="46"/>
      <c r="BA19" s="50">
        <v>9</v>
      </c>
      <c r="BB19" s="46"/>
      <c r="BC19" s="50">
        <v>8</v>
      </c>
      <c r="BD19" s="46"/>
      <c r="BE19" s="50">
        <v>4</v>
      </c>
      <c r="BF19" s="46"/>
      <c r="BG19" s="50">
        <v>4</v>
      </c>
      <c r="BH19" s="46"/>
      <c r="BI19" s="50">
        <v>2</v>
      </c>
      <c r="BJ19" s="46"/>
      <c r="BK19" s="50">
        <v>3</v>
      </c>
      <c r="BL19" s="50"/>
      <c r="BM19" s="46"/>
      <c r="BN19" s="50"/>
      <c r="BO19" s="50">
        <v>5</v>
      </c>
      <c r="BP19" s="46"/>
      <c r="BQ19" s="50">
        <v>2</v>
      </c>
      <c r="BR19" s="50"/>
      <c r="BS19" s="50">
        <v>4</v>
      </c>
      <c r="BT19" s="46"/>
      <c r="BU19" s="50">
        <v>11</v>
      </c>
      <c r="BV19" s="46">
        <f t="shared" si="0"/>
        <v>69</v>
      </c>
    </row>
    <row r="20" s="38" customFormat="1" ht="23.15" customHeight="1" spans="1:74">
      <c r="A20" s="53" t="s">
        <v>39</v>
      </c>
      <c r="B20" s="50">
        <v>0</v>
      </c>
      <c r="C20" s="46"/>
      <c r="D20" s="50">
        <v>0</v>
      </c>
      <c r="E20" s="46"/>
      <c r="F20" s="50">
        <v>0</v>
      </c>
      <c r="G20" s="46"/>
      <c r="H20" s="50">
        <v>0</v>
      </c>
      <c r="I20" s="46"/>
      <c r="J20" s="50">
        <v>0</v>
      </c>
      <c r="K20" s="46"/>
      <c r="L20" s="50">
        <v>0</v>
      </c>
      <c r="M20" s="46"/>
      <c r="N20" s="50">
        <v>0</v>
      </c>
      <c r="O20" s="46"/>
      <c r="P20" s="50">
        <v>0</v>
      </c>
      <c r="Q20" s="46"/>
      <c r="R20" s="50">
        <v>1</v>
      </c>
      <c r="S20" s="46"/>
      <c r="T20" s="50">
        <v>0</v>
      </c>
      <c r="U20" s="46"/>
      <c r="V20" s="50">
        <v>0</v>
      </c>
      <c r="W20" s="46"/>
      <c r="X20" s="50">
        <v>0</v>
      </c>
      <c r="Y20" s="46"/>
      <c r="Z20" s="50">
        <v>0</v>
      </c>
      <c r="AA20" s="46"/>
      <c r="AB20" s="62">
        <v>0</v>
      </c>
      <c r="AC20" s="63"/>
      <c r="AD20" s="64">
        <v>0</v>
      </c>
      <c r="AE20" s="65"/>
      <c r="AF20" s="64">
        <v>0</v>
      </c>
      <c r="AG20" s="65"/>
      <c r="AH20" s="64">
        <v>0</v>
      </c>
      <c r="AI20" s="65"/>
      <c r="AJ20" s="75">
        <v>0</v>
      </c>
      <c r="AK20" s="76"/>
      <c r="AL20" s="50">
        <v>0</v>
      </c>
      <c r="AM20" s="46"/>
      <c r="AN20" s="50">
        <v>1</v>
      </c>
      <c r="AO20" s="50"/>
      <c r="AP20" s="50">
        <v>6</v>
      </c>
      <c r="AQ20" s="46"/>
      <c r="AR20" s="50">
        <v>9</v>
      </c>
      <c r="AS20" s="46"/>
      <c r="AT20" s="50">
        <v>3</v>
      </c>
      <c r="AU20" s="46"/>
      <c r="AV20" s="50">
        <v>21</v>
      </c>
      <c r="AW20" s="90"/>
      <c r="AX20" s="50">
        <v>8</v>
      </c>
      <c r="AY20" s="46"/>
      <c r="AZ20" s="91">
        <v>10</v>
      </c>
      <c r="BA20" s="46"/>
      <c r="BB20" s="50">
        <v>9</v>
      </c>
      <c r="BC20" s="46"/>
      <c r="BD20" s="50">
        <v>26</v>
      </c>
      <c r="BE20" s="46"/>
      <c r="BF20" s="50">
        <v>6</v>
      </c>
      <c r="BG20" s="46"/>
      <c r="BH20" s="50">
        <v>5</v>
      </c>
      <c r="BI20" s="46"/>
      <c r="BJ20" s="50">
        <v>12</v>
      </c>
      <c r="BK20" s="46"/>
      <c r="BL20" s="50">
        <v>1</v>
      </c>
      <c r="BM20" s="46"/>
      <c r="BN20" s="50">
        <v>3</v>
      </c>
      <c r="BO20" s="46"/>
      <c r="BP20" s="52">
        <v>3</v>
      </c>
      <c r="BQ20" s="46"/>
      <c r="BR20" s="50">
        <v>4</v>
      </c>
      <c r="BS20" s="46"/>
      <c r="BT20" s="50">
        <v>10</v>
      </c>
      <c r="BU20" s="46"/>
      <c r="BV20" s="46">
        <f t="shared" si="0"/>
        <v>138</v>
      </c>
    </row>
    <row r="21" s="38" customFormat="1" ht="23.15" customHeight="1" spans="1:74">
      <c r="A21" s="45" t="s">
        <v>41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66"/>
      <c r="AC21" s="63"/>
      <c r="AD21" s="63"/>
      <c r="AE21" s="65"/>
      <c r="AF21" s="63"/>
      <c r="AG21" s="65"/>
      <c r="AH21" s="63"/>
      <c r="AI21" s="65"/>
      <c r="AJ21" s="76"/>
      <c r="AK21" s="76"/>
      <c r="AL21" s="50"/>
      <c r="AM21" s="50"/>
      <c r="AN21" s="50"/>
      <c r="AO21" s="50"/>
      <c r="AP21" s="50"/>
      <c r="AQ21" s="50">
        <v>4</v>
      </c>
      <c r="AR21" s="50">
        <v>0</v>
      </c>
      <c r="AS21" s="50">
        <v>6</v>
      </c>
      <c r="AT21" s="46"/>
      <c r="AU21" s="46"/>
      <c r="AV21" s="46"/>
      <c r="AW21" s="52">
        <v>10</v>
      </c>
      <c r="AX21" s="50"/>
      <c r="AY21" s="50">
        <v>6</v>
      </c>
      <c r="AZ21" s="46"/>
      <c r="BA21" s="50">
        <v>7</v>
      </c>
      <c r="BB21" s="46"/>
      <c r="BC21" s="50">
        <v>6</v>
      </c>
      <c r="BD21" s="46"/>
      <c r="BE21" s="50">
        <v>9</v>
      </c>
      <c r="BF21" s="50"/>
      <c r="BG21" s="50">
        <v>2</v>
      </c>
      <c r="BH21" s="46"/>
      <c r="BI21" s="50">
        <v>1</v>
      </c>
      <c r="BJ21" s="46"/>
      <c r="BK21" s="50">
        <v>6</v>
      </c>
      <c r="BL21" s="46"/>
      <c r="BM21" s="50">
        <v>1</v>
      </c>
      <c r="BN21" s="46"/>
      <c r="BO21" s="50">
        <v>8</v>
      </c>
      <c r="BP21" s="46"/>
      <c r="BQ21" s="50">
        <v>2</v>
      </c>
      <c r="BR21" s="46"/>
      <c r="BS21" s="50">
        <v>2</v>
      </c>
      <c r="BT21" s="46"/>
      <c r="BU21" s="50">
        <v>7</v>
      </c>
      <c r="BV21" s="46">
        <f t="shared" si="0"/>
        <v>77</v>
      </c>
    </row>
    <row r="22" s="38" customFormat="1" ht="23.15" customHeight="1" spans="1:74">
      <c r="A22" s="45" t="s">
        <v>43</v>
      </c>
      <c r="B22" s="50">
        <v>0</v>
      </c>
      <c r="C22" s="46"/>
      <c r="D22" s="50">
        <v>0</v>
      </c>
      <c r="E22" s="46"/>
      <c r="F22" s="50">
        <v>0</v>
      </c>
      <c r="G22" s="46"/>
      <c r="H22" s="50">
        <v>0</v>
      </c>
      <c r="I22" s="46"/>
      <c r="J22" s="50">
        <v>0</v>
      </c>
      <c r="K22" s="46"/>
      <c r="L22" s="50">
        <v>0</v>
      </c>
      <c r="M22" s="46"/>
      <c r="N22" s="50">
        <v>0</v>
      </c>
      <c r="O22" s="46"/>
      <c r="P22" s="50">
        <v>0</v>
      </c>
      <c r="Q22" s="46"/>
      <c r="R22" s="50">
        <v>0</v>
      </c>
      <c r="S22" s="46"/>
      <c r="T22" s="50">
        <v>0</v>
      </c>
      <c r="U22" s="46"/>
      <c r="V22" s="50">
        <v>0</v>
      </c>
      <c r="W22" s="46"/>
      <c r="X22" s="50">
        <v>0</v>
      </c>
      <c r="Y22" s="46"/>
      <c r="Z22" s="50">
        <v>0</v>
      </c>
      <c r="AA22" s="46"/>
      <c r="AB22" s="62">
        <v>0</v>
      </c>
      <c r="AC22" s="63"/>
      <c r="AD22" s="64">
        <v>0</v>
      </c>
      <c r="AE22" s="65"/>
      <c r="AF22" s="64">
        <v>0</v>
      </c>
      <c r="AG22" s="65"/>
      <c r="AH22" s="64">
        <v>0</v>
      </c>
      <c r="AI22" s="65"/>
      <c r="AJ22" s="75">
        <v>0</v>
      </c>
      <c r="AK22" s="76"/>
      <c r="AL22" s="50">
        <v>0</v>
      </c>
      <c r="AM22" s="46"/>
      <c r="AN22" s="50"/>
      <c r="AO22" s="50"/>
      <c r="AP22" s="50">
        <v>2</v>
      </c>
      <c r="AQ22" s="46"/>
      <c r="AR22" s="50">
        <v>3</v>
      </c>
      <c r="AS22" s="46"/>
      <c r="AT22" s="50">
        <v>1</v>
      </c>
      <c r="AU22" s="46"/>
      <c r="AV22" s="50">
        <v>4</v>
      </c>
      <c r="AW22" s="90"/>
      <c r="AX22" s="50">
        <v>2</v>
      </c>
      <c r="AY22" s="46"/>
      <c r="AZ22" s="50">
        <v>1</v>
      </c>
      <c r="BA22" s="46"/>
      <c r="BB22" s="50">
        <v>3</v>
      </c>
      <c r="BC22" s="46"/>
      <c r="BD22" s="50">
        <v>8</v>
      </c>
      <c r="BE22" s="46"/>
      <c r="BF22" s="50">
        <v>1</v>
      </c>
      <c r="BG22" s="46"/>
      <c r="BH22" s="50">
        <v>1</v>
      </c>
      <c r="BI22" s="46"/>
      <c r="BJ22" s="50">
        <v>2</v>
      </c>
      <c r="BK22" s="46"/>
      <c r="BL22" s="50">
        <v>2</v>
      </c>
      <c r="BM22" s="46"/>
      <c r="BN22" s="50">
        <v>1</v>
      </c>
      <c r="BO22" s="46"/>
      <c r="BP22" s="50">
        <v>0</v>
      </c>
      <c r="BQ22" s="46"/>
      <c r="BR22" s="50">
        <v>2</v>
      </c>
      <c r="BS22" s="46"/>
      <c r="BT22" s="46"/>
      <c r="BU22" s="46"/>
      <c r="BV22" s="50">
        <v>33</v>
      </c>
    </row>
    <row r="23" s="38" customFormat="1" ht="23.15" customHeight="1" spans="1:74">
      <c r="A23" s="45" t="s">
        <v>46</v>
      </c>
      <c r="B23" s="50"/>
      <c r="C23" s="50">
        <v>1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66"/>
      <c r="AC23" s="63"/>
      <c r="AD23" s="63"/>
      <c r="AE23" s="65"/>
      <c r="AF23" s="63"/>
      <c r="AG23" s="65"/>
      <c r="AH23" s="63"/>
      <c r="AI23" s="65"/>
      <c r="AJ23" s="76"/>
      <c r="AK23" s="76"/>
      <c r="AL23" s="46"/>
      <c r="AM23" s="46"/>
      <c r="AN23" s="46"/>
      <c r="AO23" s="46"/>
      <c r="AP23" s="46"/>
      <c r="AQ23" s="50">
        <v>5</v>
      </c>
      <c r="AR23" s="50">
        <v>0</v>
      </c>
      <c r="AS23" s="50">
        <v>7</v>
      </c>
      <c r="AT23" s="46"/>
      <c r="AU23" s="46"/>
      <c r="AV23" s="46"/>
      <c r="AW23" s="52">
        <v>3</v>
      </c>
      <c r="AX23" s="50"/>
      <c r="AY23" s="50">
        <v>9</v>
      </c>
      <c r="AZ23" s="54"/>
      <c r="BA23" s="54">
        <v>6</v>
      </c>
      <c r="BB23" s="46"/>
      <c r="BC23" s="50">
        <v>6</v>
      </c>
      <c r="BD23" s="46"/>
      <c r="BE23" s="50">
        <v>7</v>
      </c>
      <c r="BF23" s="46"/>
      <c r="BG23" s="50">
        <v>5</v>
      </c>
      <c r="BH23" s="46"/>
      <c r="BI23" s="50">
        <v>1</v>
      </c>
      <c r="BJ23" s="46"/>
      <c r="BK23" s="50">
        <v>7</v>
      </c>
      <c r="BL23" s="46"/>
      <c r="BM23" s="50">
        <v>1</v>
      </c>
      <c r="BN23" s="46"/>
      <c r="BO23" s="50">
        <v>3</v>
      </c>
      <c r="BP23" s="46"/>
      <c r="BQ23" s="50">
        <v>5</v>
      </c>
      <c r="BR23" s="46"/>
      <c r="BS23" s="50">
        <v>4</v>
      </c>
      <c r="BT23" s="46"/>
      <c r="BU23" s="50">
        <v>2</v>
      </c>
      <c r="BV23" s="46">
        <f t="shared" ref="BV23:BV28" si="1">SUM(B23:BU23)</f>
        <v>72</v>
      </c>
    </row>
    <row r="24" s="38" customFormat="1" ht="23.15" customHeight="1" spans="1:74">
      <c r="A24" s="45" t="s">
        <v>48</v>
      </c>
      <c r="B24" s="46"/>
      <c r="C24" s="46"/>
      <c r="D24" s="46"/>
      <c r="E24" s="46"/>
      <c r="F24" s="46"/>
      <c r="G24" s="46"/>
      <c r="H24" s="46"/>
      <c r="I24" s="50">
        <v>1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66"/>
      <c r="AC24" s="63"/>
      <c r="AD24" s="63"/>
      <c r="AE24" s="65"/>
      <c r="AF24" s="63"/>
      <c r="AG24" s="65"/>
      <c r="AH24" s="63"/>
      <c r="AI24" s="65"/>
      <c r="AJ24" s="76"/>
      <c r="AK24" s="75">
        <v>1</v>
      </c>
      <c r="AL24" s="46"/>
      <c r="AM24" s="46"/>
      <c r="AN24" s="46"/>
      <c r="AO24" s="46"/>
      <c r="AP24" s="46"/>
      <c r="AQ24" s="50">
        <v>2</v>
      </c>
      <c r="AR24" s="50">
        <v>0</v>
      </c>
      <c r="AS24" s="50">
        <v>3</v>
      </c>
      <c r="AT24" s="46"/>
      <c r="AU24" s="50">
        <v>2</v>
      </c>
      <c r="AV24" s="46"/>
      <c r="AW24" s="52">
        <v>4</v>
      </c>
      <c r="AX24" s="54"/>
      <c r="AY24" s="54">
        <v>10</v>
      </c>
      <c r="AZ24" s="54"/>
      <c r="BA24" s="54">
        <v>5</v>
      </c>
      <c r="BB24" s="54"/>
      <c r="BC24" s="54">
        <v>3</v>
      </c>
      <c r="BD24" s="54"/>
      <c r="BE24" s="54">
        <v>12</v>
      </c>
      <c r="BF24" s="54"/>
      <c r="BG24" s="54">
        <v>2</v>
      </c>
      <c r="BH24" s="54"/>
      <c r="BI24" s="54">
        <v>4</v>
      </c>
      <c r="BJ24" s="54"/>
      <c r="BK24" s="54">
        <v>9</v>
      </c>
      <c r="BL24" s="54"/>
      <c r="BM24" s="50">
        <v>1</v>
      </c>
      <c r="BN24" s="46"/>
      <c r="BO24" s="50">
        <v>3</v>
      </c>
      <c r="BP24" s="46"/>
      <c r="BQ24" s="50">
        <v>3</v>
      </c>
      <c r="BR24" s="46"/>
      <c r="BS24" s="50">
        <v>4</v>
      </c>
      <c r="BT24" s="46"/>
      <c r="BU24" s="50">
        <v>10</v>
      </c>
      <c r="BV24" s="46">
        <f t="shared" si="1"/>
        <v>79</v>
      </c>
    </row>
    <row r="25" s="38" customFormat="1" ht="23.15" customHeight="1" spans="1:74">
      <c r="A25" s="45" t="s">
        <v>49</v>
      </c>
      <c r="B25" s="46"/>
      <c r="C25" s="46"/>
      <c r="D25" s="46"/>
      <c r="E25" s="46"/>
      <c r="F25" s="46"/>
      <c r="G25" s="46"/>
      <c r="H25" s="46"/>
      <c r="I25" s="50">
        <v>1</v>
      </c>
      <c r="J25" s="46"/>
      <c r="K25" s="46"/>
      <c r="L25" s="46"/>
      <c r="M25" s="50">
        <v>1</v>
      </c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66"/>
      <c r="AC25" s="63"/>
      <c r="AD25" s="63"/>
      <c r="AE25" s="65"/>
      <c r="AF25" s="63"/>
      <c r="AG25" s="80">
        <v>1</v>
      </c>
      <c r="AH25" s="63"/>
      <c r="AI25" s="65"/>
      <c r="AJ25" s="76"/>
      <c r="AK25" s="76"/>
      <c r="AL25" s="46"/>
      <c r="AM25" s="50">
        <v>1</v>
      </c>
      <c r="AN25" s="46"/>
      <c r="AO25" s="46"/>
      <c r="AP25" s="46"/>
      <c r="AQ25" s="50">
        <v>9</v>
      </c>
      <c r="AR25" s="50">
        <v>0</v>
      </c>
      <c r="AS25" s="50">
        <v>4</v>
      </c>
      <c r="AT25" s="46"/>
      <c r="AU25" s="46"/>
      <c r="AV25" s="46"/>
      <c r="AW25" s="52">
        <v>6</v>
      </c>
      <c r="AX25" s="50"/>
      <c r="AY25" s="50">
        <v>6</v>
      </c>
      <c r="AZ25" s="46"/>
      <c r="BA25" s="50">
        <v>7</v>
      </c>
      <c r="BB25" s="46"/>
      <c r="BC25" s="50">
        <v>4</v>
      </c>
      <c r="BD25" s="46"/>
      <c r="BE25" s="50">
        <v>12</v>
      </c>
      <c r="BF25" s="46"/>
      <c r="BG25" s="50">
        <v>3</v>
      </c>
      <c r="BH25" s="46"/>
      <c r="BI25" s="46"/>
      <c r="BJ25" s="46"/>
      <c r="BK25" s="50">
        <v>4</v>
      </c>
      <c r="BL25" s="46"/>
      <c r="BM25" s="46"/>
      <c r="BN25" s="46"/>
      <c r="BO25" s="50">
        <v>7</v>
      </c>
      <c r="BP25" s="46"/>
      <c r="BQ25" s="46"/>
      <c r="BR25" s="46"/>
      <c r="BS25" s="50">
        <v>3</v>
      </c>
      <c r="BT25" s="46"/>
      <c r="BU25" s="50">
        <v>8</v>
      </c>
      <c r="BV25" s="46">
        <f t="shared" si="1"/>
        <v>77</v>
      </c>
    </row>
    <row r="26" s="38" customFormat="1" ht="23.15" customHeight="1" spans="1:74">
      <c r="A26" s="45" t="s">
        <v>50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66"/>
      <c r="AC26" s="63"/>
      <c r="AD26" s="63"/>
      <c r="AE26" s="65"/>
      <c r="AF26" s="63"/>
      <c r="AG26" s="65"/>
      <c r="AH26" s="63"/>
      <c r="AI26" s="65"/>
      <c r="AJ26" s="76"/>
      <c r="AK26" s="76"/>
      <c r="AL26" s="46"/>
      <c r="AM26" s="46"/>
      <c r="AN26" s="46"/>
      <c r="AO26" s="46"/>
      <c r="AP26" s="46"/>
      <c r="AQ26" s="50">
        <v>5</v>
      </c>
      <c r="AR26" s="50">
        <v>0</v>
      </c>
      <c r="AS26" s="50">
        <v>3</v>
      </c>
      <c r="AT26" s="46"/>
      <c r="AU26" s="50">
        <v>1</v>
      </c>
      <c r="AV26" s="46"/>
      <c r="AW26" s="52">
        <v>3</v>
      </c>
      <c r="AX26" s="50"/>
      <c r="AY26" s="50">
        <v>8</v>
      </c>
      <c r="AZ26" s="46"/>
      <c r="BA26" s="50">
        <v>7</v>
      </c>
      <c r="BB26" s="46"/>
      <c r="BC26" s="46">
        <v>0</v>
      </c>
      <c r="BD26" s="46"/>
      <c r="BE26" s="50">
        <v>4</v>
      </c>
      <c r="BF26" s="46"/>
      <c r="BG26" s="50">
        <v>2</v>
      </c>
      <c r="BH26" s="46"/>
      <c r="BI26" s="46"/>
      <c r="BJ26" s="46"/>
      <c r="BK26" s="50">
        <v>5</v>
      </c>
      <c r="BL26" s="46"/>
      <c r="BM26" s="46"/>
      <c r="BN26" s="46"/>
      <c r="BO26" s="50">
        <v>1</v>
      </c>
      <c r="BP26" s="46"/>
      <c r="BQ26" s="50">
        <v>2</v>
      </c>
      <c r="BR26" s="46"/>
      <c r="BS26" s="50">
        <v>1</v>
      </c>
      <c r="BT26" s="46"/>
      <c r="BU26" s="50">
        <v>2</v>
      </c>
      <c r="BV26" s="46">
        <f t="shared" si="1"/>
        <v>44</v>
      </c>
    </row>
    <row r="27" s="40" customFormat="1" ht="23.1" customHeight="1" spans="1:74">
      <c r="A27" s="51" t="s">
        <v>5</v>
      </c>
      <c r="B27" s="51">
        <f t="shared" ref="B27:BM27" si="2">SUM(B4:B26)</f>
        <v>3</v>
      </c>
      <c r="C27" s="51">
        <f t="shared" si="2"/>
        <v>1</v>
      </c>
      <c r="D27" s="51">
        <f t="shared" si="2"/>
        <v>1</v>
      </c>
      <c r="E27" s="51">
        <f t="shared" si="2"/>
        <v>0</v>
      </c>
      <c r="F27" s="51">
        <f t="shared" si="2"/>
        <v>61</v>
      </c>
      <c r="G27" s="51">
        <f t="shared" si="2"/>
        <v>1</v>
      </c>
      <c r="H27" s="51">
        <f t="shared" si="2"/>
        <v>10</v>
      </c>
      <c r="I27" s="51">
        <f t="shared" si="2"/>
        <v>2</v>
      </c>
      <c r="J27" s="51">
        <f t="shared" si="2"/>
        <v>5</v>
      </c>
      <c r="K27" s="51">
        <f t="shared" si="2"/>
        <v>0</v>
      </c>
      <c r="L27" s="51">
        <f t="shared" si="2"/>
        <v>34</v>
      </c>
      <c r="M27" s="51">
        <f t="shared" si="2"/>
        <v>3</v>
      </c>
      <c r="N27" s="51">
        <f t="shared" si="2"/>
        <v>1</v>
      </c>
      <c r="O27" s="51">
        <f t="shared" si="2"/>
        <v>0</v>
      </c>
      <c r="P27" s="51">
        <f t="shared" si="2"/>
        <v>37</v>
      </c>
      <c r="Q27" s="51">
        <f t="shared" si="2"/>
        <v>0</v>
      </c>
      <c r="R27" s="51">
        <f t="shared" si="2"/>
        <v>11</v>
      </c>
      <c r="S27" s="51">
        <f t="shared" si="2"/>
        <v>0</v>
      </c>
      <c r="T27" s="51">
        <f t="shared" si="2"/>
        <v>24</v>
      </c>
      <c r="U27" s="51">
        <f t="shared" si="2"/>
        <v>0</v>
      </c>
      <c r="V27" s="51">
        <f t="shared" si="2"/>
        <v>27</v>
      </c>
      <c r="W27" s="51">
        <f t="shared" si="2"/>
        <v>0</v>
      </c>
      <c r="X27" s="51">
        <f t="shared" si="2"/>
        <v>47</v>
      </c>
      <c r="Y27" s="51">
        <f t="shared" si="2"/>
        <v>0</v>
      </c>
      <c r="Z27" s="51">
        <f t="shared" si="2"/>
        <v>22</v>
      </c>
      <c r="AA27" s="51">
        <f t="shared" si="2"/>
        <v>0</v>
      </c>
      <c r="AB27" s="51">
        <f t="shared" si="2"/>
        <v>10</v>
      </c>
      <c r="AC27" s="51">
        <f t="shared" si="2"/>
        <v>0</v>
      </c>
      <c r="AD27" s="51">
        <f t="shared" si="2"/>
        <v>12</v>
      </c>
      <c r="AE27" s="51">
        <f t="shared" si="2"/>
        <v>0</v>
      </c>
      <c r="AF27" s="51">
        <f t="shared" si="2"/>
        <v>3</v>
      </c>
      <c r="AG27" s="51">
        <f t="shared" si="2"/>
        <v>1</v>
      </c>
      <c r="AH27" s="51">
        <f t="shared" si="2"/>
        <v>1</v>
      </c>
      <c r="AI27" s="51">
        <f t="shared" si="2"/>
        <v>0</v>
      </c>
      <c r="AJ27" s="51">
        <f t="shared" si="2"/>
        <v>0</v>
      </c>
      <c r="AK27" s="52">
        <f t="shared" si="2"/>
        <v>1</v>
      </c>
      <c r="AL27" s="51">
        <f t="shared" si="2"/>
        <v>1</v>
      </c>
      <c r="AM27" s="51">
        <f t="shared" si="2"/>
        <v>1</v>
      </c>
      <c r="AN27" s="51">
        <f t="shared" si="2"/>
        <v>1</v>
      </c>
      <c r="AO27" s="51">
        <f t="shared" si="2"/>
        <v>0</v>
      </c>
      <c r="AP27" s="51">
        <f t="shared" si="2"/>
        <v>226</v>
      </c>
      <c r="AQ27" s="51">
        <f t="shared" si="2"/>
        <v>41</v>
      </c>
      <c r="AR27" s="51">
        <f t="shared" si="2"/>
        <v>152</v>
      </c>
      <c r="AS27" s="51">
        <f t="shared" si="2"/>
        <v>51</v>
      </c>
      <c r="AT27" s="51">
        <f t="shared" si="2"/>
        <v>43</v>
      </c>
      <c r="AU27" s="51">
        <f t="shared" si="2"/>
        <v>8</v>
      </c>
      <c r="AV27" s="51">
        <f t="shared" si="2"/>
        <v>153</v>
      </c>
      <c r="AW27" s="51">
        <f t="shared" si="2"/>
        <v>63</v>
      </c>
      <c r="AX27" s="51">
        <f t="shared" si="2"/>
        <v>109</v>
      </c>
      <c r="AY27" s="51">
        <f t="shared" si="2"/>
        <v>80</v>
      </c>
      <c r="AZ27" s="51">
        <f t="shared" si="2"/>
        <v>127</v>
      </c>
      <c r="BA27" s="51">
        <f t="shared" si="2"/>
        <v>75</v>
      </c>
      <c r="BB27" s="51">
        <f t="shared" si="2"/>
        <v>123</v>
      </c>
      <c r="BC27" s="51">
        <f t="shared" si="2"/>
        <v>36</v>
      </c>
      <c r="BD27" s="51">
        <f t="shared" si="2"/>
        <v>367</v>
      </c>
      <c r="BE27" s="51">
        <f t="shared" si="2"/>
        <v>84</v>
      </c>
      <c r="BF27" s="51">
        <f t="shared" si="2"/>
        <v>75</v>
      </c>
      <c r="BG27" s="51">
        <f t="shared" si="2"/>
        <v>31</v>
      </c>
      <c r="BH27" s="51">
        <f t="shared" si="2"/>
        <v>63</v>
      </c>
      <c r="BI27" s="51">
        <f t="shared" si="2"/>
        <v>11</v>
      </c>
      <c r="BJ27" s="51">
        <f t="shared" si="2"/>
        <v>159</v>
      </c>
      <c r="BK27" s="51">
        <f t="shared" si="2"/>
        <v>60</v>
      </c>
      <c r="BL27" s="51">
        <f t="shared" si="2"/>
        <v>64</v>
      </c>
      <c r="BM27" s="51">
        <f t="shared" si="2"/>
        <v>6</v>
      </c>
      <c r="BN27" s="51">
        <f t="shared" ref="BN27:BU27" si="3">SUM(BN4:BN26)</f>
        <v>115</v>
      </c>
      <c r="BO27" s="51">
        <f t="shared" si="3"/>
        <v>45</v>
      </c>
      <c r="BP27" s="51">
        <f t="shared" si="3"/>
        <v>38</v>
      </c>
      <c r="BQ27" s="51">
        <f t="shared" si="3"/>
        <v>22</v>
      </c>
      <c r="BR27" s="51">
        <f t="shared" si="3"/>
        <v>47</v>
      </c>
      <c r="BS27" s="51">
        <f t="shared" si="3"/>
        <v>31</v>
      </c>
      <c r="BT27" s="51">
        <f t="shared" si="3"/>
        <v>239</v>
      </c>
      <c r="BU27" s="51">
        <f t="shared" si="3"/>
        <v>63</v>
      </c>
      <c r="BV27" s="51">
        <f t="shared" si="1"/>
        <v>3128</v>
      </c>
    </row>
    <row r="28" s="40" customFormat="1" ht="23.1" customHeight="1" spans="1:74">
      <c r="A28" s="51" t="s">
        <v>94</v>
      </c>
      <c r="B28" s="55">
        <f>B27+C27</f>
        <v>4</v>
      </c>
      <c r="C28" s="56"/>
      <c r="D28" s="55">
        <f>D27+E27</f>
        <v>1</v>
      </c>
      <c r="E28" s="56"/>
      <c r="F28" s="55">
        <f>F27+G27</f>
        <v>62</v>
      </c>
      <c r="G28" s="56"/>
      <c r="H28" s="55">
        <f>H27+I27</f>
        <v>12</v>
      </c>
      <c r="I28" s="56"/>
      <c r="J28" s="55">
        <f>J27+K27</f>
        <v>5</v>
      </c>
      <c r="K28" s="56"/>
      <c r="L28" s="55">
        <f>L27+M27</f>
        <v>37</v>
      </c>
      <c r="M28" s="56"/>
      <c r="N28" s="55">
        <f>N27+O27</f>
        <v>1</v>
      </c>
      <c r="O28" s="56"/>
      <c r="P28" s="55">
        <f>P27+Q27</f>
        <v>37</v>
      </c>
      <c r="Q28" s="56"/>
      <c r="R28" s="55">
        <f>R27+S27</f>
        <v>11</v>
      </c>
      <c r="S28" s="56"/>
      <c r="T28" s="55">
        <f>T27+U27</f>
        <v>24</v>
      </c>
      <c r="U28" s="56"/>
      <c r="V28" s="55">
        <f>V27+W27</f>
        <v>27</v>
      </c>
      <c r="W28" s="56"/>
      <c r="X28" s="55">
        <f>X27+Y27</f>
        <v>47</v>
      </c>
      <c r="Y28" s="56"/>
      <c r="Z28" s="51">
        <f>SUM(Z27:AA27)</f>
        <v>22</v>
      </c>
      <c r="AA28" s="71"/>
      <c r="AB28" s="51">
        <f>SUM(AB27:AC27)</f>
        <v>10</v>
      </c>
      <c r="AC28" s="71"/>
      <c r="AD28" s="51">
        <f>SUM(AD27:AE27)</f>
        <v>12</v>
      </c>
      <c r="AE28" s="71"/>
      <c r="AF28" s="51">
        <f>SUM(AF27:AG27)</f>
        <v>4</v>
      </c>
      <c r="AG28" s="71"/>
      <c r="AH28" s="51">
        <f>SUM(AH27:AI27)</f>
        <v>1</v>
      </c>
      <c r="AI28" s="71"/>
      <c r="AJ28" s="51">
        <f>SUM(AJ27:AK27)</f>
        <v>1</v>
      </c>
      <c r="AK28" s="71"/>
      <c r="AL28" s="55">
        <f>SUM(AL27:AM27)</f>
        <v>2</v>
      </c>
      <c r="AM28" s="73"/>
      <c r="AN28" s="81">
        <f>SUM(AN27:AO27)</f>
        <v>1</v>
      </c>
      <c r="AO28" s="73"/>
      <c r="AP28" s="51">
        <f>SUM(AP27:AQ27)</f>
        <v>267</v>
      </c>
      <c r="AQ28" s="71"/>
      <c r="AR28" s="51">
        <f>SUM(AR27:AS27)</f>
        <v>203</v>
      </c>
      <c r="AS28" s="71"/>
      <c r="AT28" s="51">
        <f>SUM(AT27:AU27)</f>
        <v>51</v>
      </c>
      <c r="AU28" s="71"/>
      <c r="AV28" s="51">
        <f>SUM(AV27:AW27)</f>
        <v>216</v>
      </c>
      <c r="AW28" s="71"/>
      <c r="AX28" s="51">
        <f>SUM(AX27:AY27)</f>
        <v>189</v>
      </c>
      <c r="AY28" s="71"/>
      <c r="AZ28" s="51">
        <f>SUM(AZ27:BA27)</f>
        <v>202</v>
      </c>
      <c r="BA28" s="71"/>
      <c r="BB28" s="51">
        <f>SUM(BB27:BC27)</f>
        <v>159</v>
      </c>
      <c r="BC28" s="71"/>
      <c r="BD28" s="51">
        <f>SUM(BD27:BE27)</f>
        <v>451</v>
      </c>
      <c r="BE28" s="71"/>
      <c r="BF28" s="51">
        <f>SUM(BF27:BG27)</f>
        <v>106</v>
      </c>
      <c r="BG28" s="71"/>
      <c r="BH28" s="51">
        <f>SUM(BH27:BI27)</f>
        <v>74</v>
      </c>
      <c r="BI28" s="71"/>
      <c r="BJ28" s="51">
        <f>SUM(BJ27:BK27)</f>
        <v>219</v>
      </c>
      <c r="BK28" s="71"/>
      <c r="BL28" s="51">
        <f>SUM(BL27:BM27)</f>
        <v>70</v>
      </c>
      <c r="BM28" s="71"/>
      <c r="BN28" s="51">
        <f>SUM(BN27:BO27)</f>
        <v>160</v>
      </c>
      <c r="BO28" s="71"/>
      <c r="BP28" s="51">
        <f>SUM(BP27:BQ27)</f>
        <v>60</v>
      </c>
      <c r="BQ28" s="71"/>
      <c r="BR28" s="51">
        <f>SUM(BR27:BS27)</f>
        <v>78</v>
      </c>
      <c r="BS28" s="71"/>
      <c r="BT28" s="51">
        <f>SUM(BT27:BU27)</f>
        <v>302</v>
      </c>
      <c r="BU28" s="71"/>
      <c r="BV28" s="51">
        <f t="shared" si="1"/>
        <v>3128</v>
      </c>
    </row>
    <row r="29" s="38" customFormat="1" ht="10.5" customHeight="1" spans="1:64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82"/>
      <c r="AI29" s="82"/>
      <c r="AJ29" s="57"/>
      <c r="AK29" s="57"/>
      <c r="AL29" s="83"/>
      <c r="AM29" s="83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</row>
    <row r="30" s="1" customFormat="1" spans="1:74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84"/>
      <c r="AM30" s="84"/>
      <c r="AN30" s="58"/>
      <c r="AO30" s="58"/>
      <c r="AP30" s="88"/>
      <c r="AQ30" s="8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41"/>
      <c r="BT30" s="41"/>
      <c r="BU30" s="41"/>
      <c r="BV30" s="41"/>
    </row>
    <row r="31" s="1" customFormat="1" spans="1:74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85"/>
      <c r="AM31" s="85"/>
      <c r="AN31" s="59"/>
      <c r="AO31" s="59"/>
      <c r="AP31" s="89"/>
      <c r="AQ31" s="8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41"/>
      <c r="BT31" s="41"/>
      <c r="BU31" s="41"/>
      <c r="BV31" s="41"/>
    </row>
    <row r="32" ht="5.25" customHeight="1"/>
    <row r="35" ht="3" customHeight="1"/>
    <row r="36" hidden="1" customHeight="1"/>
    <row r="37" hidden="1" customHeight="1"/>
    <row r="38" hidden="1" customHeight="1"/>
    <row r="39" hidden="1" customHeight="1"/>
    <row r="40" hidden="1" customHeight="1"/>
    <row r="41" hidden="1" customHeight="1"/>
    <row r="42" hidden="1" customHeight="1"/>
  </sheetData>
  <mergeCells count="77">
    <mergeCell ref="A1:BR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BH2:BI2"/>
    <mergeCell ref="BJ2:BK2"/>
    <mergeCell ref="BL2:BM2"/>
    <mergeCell ref="BN2:BO2"/>
    <mergeCell ref="BP2:BQ2"/>
    <mergeCell ref="BR2:BS2"/>
    <mergeCell ref="BT2:BU2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AA28"/>
    <mergeCell ref="AB28:AC28"/>
    <mergeCell ref="AD28:AE28"/>
    <mergeCell ref="AF28:AG28"/>
    <mergeCell ref="AH28:AI28"/>
    <mergeCell ref="AJ28:AK28"/>
    <mergeCell ref="AL28:AM28"/>
    <mergeCell ref="AN28:AO28"/>
    <mergeCell ref="AP28:AQ28"/>
    <mergeCell ref="AR28:AS28"/>
    <mergeCell ref="AT28:AU28"/>
    <mergeCell ref="AV28:AW28"/>
    <mergeCell ref="AX28:AY28"/>
    <mergeCell ref="AZ28:BA28"/>
    <mergeCell ref="BB28:BC28"/>
    <mergeCell ref="BD28:BE28"/>
    <mergeCell ref="BF28:BG28"/>
    <mergeCell ref="BH28:BI28"/>
    <mergeCell ref="BJ28:BK28"/>
    <mergeCell ref="BL28:BM28"/>
    <mergeCell ref="BN28:BO28"/>
    <mergeCell ref="BP28:BQ28"/>
    <mergeCell ref="BR28:BS28"/>
    <mergeCell ref="BT28:BU28"/>
    <mergeCell ref="A30:BR30"/>
    <mergeCell ref="A31:BR31"/>
    <mergeCell ref="A2:A3"/>
    <mergeCell ref="BV2:BV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01"/>
  <sheetViews>
    <sheetView workbookViewId="0">
      <selection activeCell="B30" sqref="B30"/>
    </sheetView>
  </sheetViews>
  <sheetFormatPr defaultColWidth="8" defaultRowHeight="13.5"/>
  <cols>
    <col min="1" max="1" width="18.75" style="1" customWidth="1"/>
    <col min="2" max="11" width="5.75" style="1"/>
    <col min="12" max="12" width="5.125" style="3" customWidth="1"/>
    <col min="13" max="13" width="5.375" style="1" customWidth="1"/>
    <col min="14" max="19" width="5.75" style="1"/>
    <col min="20" max="21" width="5.75" style="10" customWidth="1"/>
    <col min="22" max="22" width="5.75" style="1" customWidth="1"/>
    <col min="23" max="23" width="5.39166666666667" style="1" customWidth="1"/>
    <col min="24" max="24" width="6.625" style="1" customWidth="1"/>
    <col min="25" max="25" width="3.25" style="1" customWidth="1"/>
    <col min="26" max="28" width="8" style="1"/>
  </cols>
  <sheetData>
    <row r="1" s="1" customFormat="1" ht="26.25" customHeight="1" spans="1:28">
      <c r="A1" s="11" t="s">
        <v>103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29"/>
      <c r="Z1" s="28"/>
      <c r="AA1" s="28"/>
      <c r="AB1" s="28"/>
    </row>
    <row r="2" s="1" customFormat="1" ht="11.25" customHeight="1" spans="1:28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29"/>
      <c r="Z2" s="28"/>
      <c r="AA2" s="28"/>
      <c r="AB2" s="28"/>
    </row>
    <row r="3" s="1" customFormat="1" ht="20.1" customHeight="1" spans="1:28">
      <c r="A3" s="14" t="s">
        <v>104</v>
      </c>
      <c r="B3" s="15" t="s">
        <v>105</v>
      </c>
      <c r="C3" s="16"/>
      <c r="D3" s="15" t="s">
        <v>106</v>
      </c>
      <c r="E3" s="16"/>
      <c r="F3" s="15" t="s">
        <v>107</v>
      </c>
      <c r="G3" s="16"/>
      <c r="H3" s="15" t="s">
        <v>108</v>
      </c>
      <c r="I3" s="16"/>
      <c r="J3" s="15" t="s">
        <v>109</v>
      </c>
      <c r="K3" s="16"/>
      <c r="L3" s="15" t="s">
        <v>110</v>
      </c>
      <c r="M3" s="16"/>
      <c r="N3" s="15" t="s">
        <v>111</v>
      </c>
      <c r="O3" s="16"/>
      <c r="P3" s="15" t="s">
        <v>112</v>
      </c>
      <c r="Q3" s="16"/>
      <c r="R3" s="15" t="s">
        <v>113</v>
      </c>
      <c r="S3" s="16"/>
      <c r="T3" s="15" t="s">
        <v>114</v>
      </c>
      <c r="U3" s="16"/>
      <c r="V3" s="15" t="s">
        <v>115</v>
      </c>
      <c r="W3" s="16"/>
      <c r="X3" s="14" t="s">
        <v>94</v>
      </c>
      <c r="Y3" s="29"/>
      <c r="Z3" s="28"/>
      <c r="AA3" s="28"/>
      <c r="AB3" s="28"/>
    </row>
    <row r="4" s="2" customFormat="1" ht="21" customHeight="1" spans="1:28">
      <c r="A4" s="17"/>
      <c r="B4" s="18" t="s">
        <v>98</v>
      </c>
      <c r="C4" s="18" t="s">
        <v>96</v>
      </c>
      <c r="D4" s="18" t="s">
        <v>98</v>
      </c>
      <c r="E4" s="18" t="s">
        <v>96</v>
      </c>
      <c r="F4" s="18" t="s">
        <v>98</v>
      </c>
      <c r="G4" s="18" t="s">
        <v>96</v>
      </c>
      <c r="H4" s="18" t="s">
        <v>98</v>
      </c>
      <c r="I4" s="18" t="s">
        <v>96</v>
      </c>
      <c r="J4" s="18" t="s">
        <v>98</v>
      </c>
      <c r="K4" s="18" t="s">
        <v>96</v>
      </c>
      <c r="L4" s="18" t="s">
        <v>98</v>
      </c>
      <c r="M4" s="18" t="s">
        <v>96</v>
      </c>
      <c r="N4" s="18" t="s">
        <v>98</v>
      </c>
      <c r="O4" s="18" t="s">
        <v>96</v>
      </c>
      <c r="P4" s="18" t="s">
        <v>98</v>
      </c>
      <c r="Q4" s="18" t="s">
        <v>96</v>
      </c>
      <c r="R4" s="18" t="s">
        <v>98</v>
      </c>
      <c r="S4" s="18" t="s">
        <v>96</v>
      </c>
      <c r="T4" s="18" t="s">
        <v>116</v>
      </c>
      <c r="U4" s="18" t="s">
        <v>96</v>
      </c>
      <c r="V4" s="18" t="s">
        <v>116</v>
      </c>
      <c r="W4" s="18" t="s">
        <v>117</v>
      </c>
      <c r="X4" s="17"/>
      <c r="Y4" s="34"/>
      <c r="Z4" s="34"/>
      <c r="AA4" s="34"/>
      <c r="AB4" s="34"/>
    </row>
    <row r="5" s="3" customFormat="1" ht="20" customHeight="1" spans="1:28">
      <c r="A5" s="19" t="s">
        <v>8</v>
      </c>
      <c r="B5" s="20">
        <v>1</v>
      </c>
      <c r="C5" s="20"/>
      <c r="D5" s="20"/>
      <c r="E5" s="20"/>
      <c r="F5" s="20">
        <v>2</v>
      </c>
      <c r="G5" s="20"/>
      <c r="H5" s="20">
        <v>1</v>
      </c>
      <c r="I5" s="20"/>
      <c r="J5" s="20"/>
      <c r="K5" s="20"/>
      <c r="L5" s="20"/>
      <c r="M5" s="20"/>
      <c r="N5" s="20">
        <v>1</v>
      </c>
      <c r="O5" s="20"/>
      <c r="P5" s="20">
        <v>1</v>
      </c>
      <c r="Q5" s="20"/>
      <c r="R5" s="20">
        <v>3</v>
      </c>
      <c r="S5" s="20"/>
      <c r="T5" s="20"/>
      <c r="U5" s="20"/>
      <c r="V5" s="20"/>
      <c r="W5" s="20"/>
      <c r="X5" s="33">
        <f t="shared" ref="X5:X28" si="0">SUM(B5:W5)</f>
        <v>9</v>
      </c>
      <c r="Y5" s="29"/>
      <c r="Z5" s="28"/>
      <c r="AA5" s="28"/>
      <c r="AB5" s="28"/>
    </row>
    <row r="6" s="3" customFormat="1" ht="20" customHeight="1" spans="1:28">
      <c r="A6" s="19" t="s">
        <v>10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33">
        <f t="shared" si="0"/>
        <v>0</v>
      </c>
      <c r="Y6" s="29"/>
      <c r="Z6" s="28"/>
      <c r="AA6" s="28"/>
      <c r="AB6" s="28"/>
    </row>
    <row r="7" s="4" customFormat="1" ht="20" customHeight="1" spans="1:28">
      <c r="A7" s="19" t="s">
        <v>12</v>
      </c>
      <c r="B7" s="20">
        <v>2</v>
      </c>
      <c r="C7" s="20"/>
      <c r="D7" s="20">
        <v>1</v>
      </c>
      <c r="E7" s="20"/>
      <c r="F7" s="20">
        <v>1</v>
      </c>
      <c r="G7" s="20"/>
      <c r="H7" s="20">
        <v>1</v>
      </c>
      <c r="I7" s="20"/>
      <c r="J7" s="20"/>
      <c r="K7" s="20"/>
      <c r="L7" s="20"/>
      <c r="M7" s="20"/>
      <c r="N7" s="20">
        <v>3</v>
      </c>
      <c r="O7" s="20"/>
      <c r="P7" s="20"/>
      <c r="Q7" s="20"/>
      <c r="R7" s="20"/>
      <c r="S7" s="20"/>
      <c r="T7" s="20"/>
      <c r="U7" s="20"/>
      <c r="V7" s="20"/>
      <c r="W7" s="20"/>
      <c r="X7" s="33">
        <f t="shared" si="0"/>
        <v>8</v>
      </c>
      <c r="Y7" s="29"/>
      <c r="Z7" s="35"/>
      <c r="AA7" s="35"/>
      <c r="AB7" s="35"/>
    </row>
    <row r="8" s="5" customFormat="1" ht="20" customHeight="1" spans="1:28">
      <c r="A8" s="19" t="s">
        <v>15</v>
      </c>
      <c r="B8" s="20"/>
      <c r="C8" s="20"/>
      <c r="D8" s="20"/>
      <c r="E8" s="20"/>
      <c r="F8" s="20">
        <v>3</v>
      </c>
      <c r="G8" s="20"/>
      <c r="H8" s="20">
        <v>4</v>
      </c>
      <c r="I8" s="20"/>
      <c r="J8" s="20">
        <v>1</v>
      </c>
      <c r="K8" s="20"/>
      <c r="L8" s="20"/>
      <c r="M8" s="20"/>
      <c r="N8" s="20"/>
      <c r="O8" s="20"/>
      <c r="P8" s="20"/>
      <c r="Q8" s="20"/>
      <c r="R8" s="20">
        <v>1</v>
      </c>
      <c r="S8" s="20"/>
      <c r="T8" s="20"/>
      <c r="U8" s="20"/>
      <c r="V8" s="20"/>
      <c r="W8" s="20"/>
      <c r="X8" s="33">
        <f t="shared" si="0"/>
        <v>9</v>
      </c>
      <c r="Y8" s="29"/>
      <c r="Z8" s="28"/>
      <c r="AA8" s="28"/>
      <c r="AB8" s="28"/>
    </row>
    <row r="9" s="5" customFormat="1" ht="20" customHeight="1" spans="1:28">
      <c r="A9" s="19" t="s">
        <v>100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33">
        <f t="shared" si="0"/>
        <v>0</v>
      </c>
      <c r="Y9" s="29"/>
      <c r="Z9" s="28"/>
      <c r="AA9" s="28"/>
      <c r="AB9" s="28"/>
    </row>
    <row r="10" s="5" customFormat="1" ht="20" customHeight="1" spans="1:28">
      <c r="A10" s="19" t="s">
        <v>17</v>
      </c>
      <c r="B10" s="20"/>
      <c r="C10" s="20">
        <v>1</v>
      </c>
      <c r="D10" s="20"/>
      <c r="E10" s="20">
        <v>1</v>
      </c>
      <c r="F10" s="20"/>
      <c r="G10" s="20"/>
      <c r="H10" s="20"/>
      <c r="I10" s="20">
        <v>1</v>
      </c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33">
        <f t="shared" si="0"/>
        <v>3</v>
      </c>
      <c r="Y10" s="29"/>
      <c r="Z10" s="28"/>
      <c r="AA10" s="28"/>
      <c r="AB10" s="28"/>
    </row>
    <row r="11" s="5" customFormat="1" ht="20" customHeight="1" spans="1:28">
      <c r="A11" s="19" t="s">
        <v>18</v>
      </c>
      <c r="B11" s="20"/>
      <c r="C11" s="20">
        <v>3</v>
      </c>
      <c r="D11" s="20"/>
      <c r="E11" s="20">
        <v>2</v>
      </c>
      <c r="F11" s="20"/>
      <c r="G11" s="20">
        <v>2</v>
      </c>
      <c r="H11" s="20"/>
      <c r="I11" s="20">
        <v>1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33">
        <f t="shared" si="0"/>
        <v>8</v>
      </c>
      <c r="Y11" s="29"/>
      <c r="Z11" s="28"/>
      <c r="AA11" s="28"/>
      <c r="AB11" s="28"/>
    </row>
    <row r="12" s="5" customFormat="1" ht="20" customHeight="1" spans="1:28">
      <c r="A12" s="19" t="s">
        <v>101</v>
      </c>
      <c r="B12" s="20">
        <v>40</v>
      </c>
      <c r="C12" s="20"/>
      <c r="D12" s="20">
        <v>8</v>
      </c>
      <c r="E12" s="20"/>
      <c r="F12" s="20">
        <v>14</v>
      </c>
      <c r="G12" s="20"/>
      <c r="H12" s="20">
        <v>68</v>
      </c>
      <c r="I12" s="20"/>
      <c r="J12" s="20">
        <v>7</v>
      </c>
      <c r="K12" s="20"/>
      <c r="L12" s="20">
        <v>2</v>
      </c>
      <c r="M12" s="20"/>
      <c r="N12" s="20">
        <v>8</v>
      </c>
      <c r="O12" s="20"/>
      <c r="P12" s="20">
        <v>8</v>
      </c>
      <c r="Q12" s="20"/>
      <c r="R12" s="20">
        <v>1</v>
      </c>
      <c r="S12" s="20"/>
      <c r="T12" s="20">
        <v>1</v>
      </c>
      <c r="U12" s="20"/>
      <c r="V12" s="20"/>
      <c r="W12" s="20"/>
      <c r="X12" s="33">
        <f t="shared" si="0"/>
        <v>157</v>
      </c>
      <c r="Y12" s="29"/>
      <c r="Z12" s="28"/>
      <c r="AA12" s="28"/>
      <c r="AB12" s="28"/>
    </row>
    <row r="13" s="5" customFormat="1" ht="20" customHeight="1" spans="1:28">
      <c r="A13" s="19" t="s">
        <v>102</v>
      </c>
      <c r="B13" s="20"/>
      <c r="C13" s="20"/>
      <c r="D13" s="20"/>
      <c r="E13" s="20"/>
      <c r="F13" s="20"/>
      <c r="G13" s="20">
        <v>1</v>
      </c>
      <c r="H13" s="20"/>
      <c r="I13" s="20">
        <v>1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33">
        <f t="shared" si="0"/>
        <v>2</v>
      </c>
      <c r="Y13" s="29"/>
      <c r="Z13" s="28"/>
      <c r="AA13" s="28"/>
      <c r="AB13" s="28"/>
    </row>
    <row r="14" s="5" customFormat="1" ht="20" customHeight="1" spans="1:28">
      <c r="A14" s="21" t="s">
        <v>27</v>
      </c>
      <c r="B14" s="22"/>
      <c r="C14" s="22"/>
      <c r="D14" s="22"/>
      <c r="E14" s="22"/>
      <c r="F14" s="22"/>
      <c r="G14" s="22">
        <v>1</v>
      </c>
      <c r="H14" s="22"/>
      <c r="I14" s="22"/>
      <c r="J14" s="22"/>
      <c r="K14" s="22"/>
      <c r="L14" s="22"/>
      <c r="M14" s="22"/>
      <c r="N14" s="22"/>
      <c r="O14" s="22">
        <v>2</v>
      </c>
      <c r="P14" s="22"/>
      <c r="Q14" s="22">
        <v>1</v>
      </c>
      <c r="R14" s="22"/>
      <c r="S14" s="22"/>
      <c r="T14" s="22"/>
      <c r="U14" s="22"/>
      <c r="V14" s="22"/>
      <c r="W14" s="22"/>
      <c r="X14" s="33">
        <f t="shared" si="0"/>
        <v>4</v>
      </c>
      <c r="Y14" s="29"/>
      <c r="Z14" s="28"/>
      <c r="AA14" s="28"/>
      <c r="AB14" s="28"/>
    </row>
    <row r="15" s="6" customFormat="1" ht="20" customHeight="1" spans="1:28">
      <c r="A15" s="21" t="s">
        <v>26</v>
      </c>
      <c r="B15" s="22"/>
      <c r="C15" s="22"/>
      <c r="D15" s="22"/>
      <c r="E15" s="22"/>
      <c r="F15" s="22"/>
      <c r="G15" s="22"/>
      <c r="H15" s="22">
        <v>1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33">
        <f t="shared" si="0"/>
        <v>1</v>
      </c>
      <c r="Y15" s="29"/>
      <c r="Z15" s="28"/>
      <c r="AA15" s="28"/>
      <c r="AB15" s="28"/>
    </row>
    <row r="16" s="5" customFormat="1" ht="20" customHeight="1" spans="1:28">
      <c r="A16" s="23" t="s">
        <v>30</v>
      </c>
      <c r="B16" s="24">
        <v>2</v>
      </c>
      <c r="C16" s="24"/>
      <c r="D16" s="24"/>
      <c r="E16" s="24"/>
      <c r="F16" s="24">
        <v>2</v>
      </c>
      <c r="G16" s="24"/>
      <c r="H16" s="24">
        <v>2</v>
      </c>
      <c r="I16" s="24"/>
      <c r="J16" s="24">
        <v>1</v>
      </c>
      <c r="K16" s="24"/>
      <c r="L16" s="24"/>
      <c r="M16" s="24"/>
      <c r="N16" s="24">
        <v>5</v>
      </c>
      <c r="O16" s="24"/>
      <c r="P16" s="24">
        <v>7</v>
      </c>
      <c r="Q16" s="24"/>
      <c r="R16" s="24">
        <v>1</v>
      </c>
      <c r="S16" s="24"/>
      <c r="T16" s="24"/>
      <c r="U16" s="24"/>
      <c r="V16" s="24"/>
      <c r="W16" s="24"/>
      <c r="X16" s="33">
        <f t="shared" si="0"/>
        <v>20</v>
      </c>
      <c r="Y16" s="29"/>
      <c r="Z16" s="28"/>
      <c r="AA16" s="28"/>
      <c r="AB16" s="28"/>
    </row>
    <row r="17" s="7" customFormat="1" ht="20" customHeight="1" spans="1:28">
      <c r="A17" s="23" t="s">
        <v>32</v>
      </c>
      <c r="B17" s="25"/>
      <c r="C17" s="25">
        <v>2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>
        <v>2</v>
      </c>
      <c r="R17" s="25"/>
      <c r="S17" s="25">
        <v>2</v>
      </c>
      <c r="T17" s="25"/>
      <c r="U17" s="25"/>
      <c r="V17" s="25"/>
      <c r="W17" s="25"/>
      <c r="X17" s="33">
        <f t="shared" si="0"/>
        <v>6</v>
      </c>
      <c r="Y17" s="36"/>
      <c r="Z17" s="36"/>
      <c r="AA17" s="36"/>
      <c r="AB17" s="36"/>
    </row>
    <row r="18" s="8" customFormat="1" ht="20" customHeight="1" spans="1:28">
      <c r="A18" s="23" t="s">
        <v>34</v>
      </c>
      <c r="B18" s="26">
        <v>2</v>
      </c>
      <c r="C18" s="26"/>
      <c r="D18" s="26">
        <v>1</v>
      </c>
      <c r="E18" s="26"/>
      <c r="F18" s="26">
        <v>3</v>
      </c>
      <c r="G18" s="26"/>
      <c r="H18" s="26">
        <v>12</v>
      </c>
      <c r="I18" s="26"/>
      <c r="J18" s="26"/>
      <c r="K18" s="26"/>
      <c r="L18" s="26">
        <v>1</v>
      </c>
      <c r="M18" s="26"/>
      <c r="N18" s="26">
        <v>1</v>
      </c>
      <c r="O18" s="26"/>
      <c r="P18" s="26"/>
      <c r="Q18" s="26"/>
      <c r="R18" s="26"/>
      <c r="S18" s="26"/>
      <c r="T18" s="26"/>
      <c r="U18" s="26"/>
      <c r="V18" s="26"/>
      <c r="W18" s="26"/>
      <c r="X18" s="33">
        <f t="shared" si="0"/>
        <v>20</v>
      </c>
      <c r="Y18" s="29"/>
      <c r="Z18" s="28"/>
      <c r="AA18" s="28"/>
      <c r="AB18" s="28"/>
    </row>
    <row r="19" s="8" customFormat="1" ht="20" customHeight="1" spans="1:28">
      <c r="A19" s="23" t="s">
        <v>36</v>
      </c>
      <c r="B19" s="20"/>
      <c r="C19" s="20"/>
      <c r="D19" s="20">
        <v>1</v>
      </c>
      <c r="E19" s="20"/>
      <c r="F19" s="20"/>
      <c r="G19" s="20"/>
      <c r="H19" s="20">
        <v>3</v>
      </c>
      <c r="I19" s="20"/>
      <c r="J19" s="20"/>
      <c r="K19" s="20"/>
      <c r="L19" s="20"/>
      <c r="M19" s="20"/>
      <c r="N19" s="20"/>
      <c r="O19" s="20"/>
      <c r="P19" s="20"/>
      <c r="Q19" s="20"/>
      <c r="R19" s="20">
        <v>1</v>
      </c>
      <c r="S19" s="20"/>
      <c r="T19" s="20"/>
      <c r="U19" s="20"/>
      <c r="V19" s="20"/>
      <c r="W19" s="20"/>
      <c r="X19" s="33">
        <f t="shared" si="0"/>
        <v>5</v>
      </c>
      <c r="Y19" s="29"/>
      <c r="Z19" s="28"/>
      <c r="AA19" s="28"/>
      <c r="AB19" s="28"/>
    </row>
    <row r="20" s="8" customFormat="1" ht="20" customHeight="1" spans="1:28">
      <c r="A20" s="23" t="s">
        <v>37</v>
      </c>
      <c r="B20" s="20"/>
      <c r="C20" s="20">
        <v>3</v>
      </c>
      <c r="D20" s="20"/>
      <c r="E20" s="20">
        <v>1</v>
      </c>
      <c r="F20" s="20"/>
      <c r="G20" s="20">
        <v>2</v>
      </c>
      <c r="H20" s="20"/>
      <c r="I20" s="20">
        <v>1</v>
      </c>
      <c r="J20" s="20"/>
      <c r="K20" s="20">
        <v>1</v>
      </c>
      <c r="L20" s="20"/>
      <c r="M20" s="20"/>
      <c r="N20" s="20"/>
      <c r="O20" s="20">
        <v>1</v>
      </c>
      <c r="P20" s="20"/>
      <c r="Q20" s="20">
        <v>1</v>
      </c>
      <c r="R20" s="20"/>
      <c r="S20" s="20">
        <v>1</v>
      </c>
      <c r="T20" s="20"/>
      <c r="U20" s="20"/>
      <c r="V20" s="20"/>
      <c r="W20" s="20"/>
      <c r="X20" s="33">
        <f t="shared" si="0"/>
        <v>11</v>
      </c>
      <c r="Y20" s="29"/>
      <c r="Z20" s="28"/>
      <c r="AA20" s="28"/>
      <c r="AB20" s="28"/>
    </row>
    <row r="21" s="8" customFormat="1" ht="20" customHeight="1" spans="1:28">
      <c r="A21" s="23" t="s">
        <v>39</v>
      </c>
      <c r="B21" s="20">
        <v>2</v>
      </c>
      <c r="C21" s="20"/>
      <c r="D21" s="20">
        <v>1</v>
      </c>
      <c r="E21" s="20"/>
      <c r="F21" s="20">
        <v>3</v>
      </c>
      <c r="G21" s="20"/>
      <c r="H21" s="20"/>
      <c r="I21" s="20"/>
      <c r="J21" s="20"/>
      <c r="K21" s="20"/>
      <c r="L21" s="20"/>
      <c r="M21" s="20"/>
      <c r="N21" s="20">
        <v>3</v>
      </c>
      <c r="O21" s="20"/>
      <c r="P21" s="20">
        <v>1</v>
      </c>
      <c r="Q21" s="20"/>
      <c r="R21" s="20"/>
      <c r="S21" s="20"/>
      <c r="T21" s="20"/>
      <c r="U21" s="20"/>
      <c r="V21" s="20"/>
      <c r="W21" s="20"/>
      <c r="X21" s="33">
        <f t="shared" si="0"/>
        <v>10</v>
      </c>
      <c r="Y21" s="29"/>
      <c r="Z21" s="28"/>
      <c r="AA21" s="28"/>
      <c r="AB21" s="28"/>
    </row>
    <row r="22" s="8" customFormat="1" ht="20" customHeight="1" spans="1:28">
      <c r="A22" s="23" t="s">
        <v>41</v>
      </c>
      <c r="B22" s="20"/>
      <c r="C22" s="20"/>
      <c r="D22" s="20"/>
      <c r="E22" s="20"/>
      <c r="F22" s="20"/>
      <c r="G22" s="20">
        <v>2</v>
      </c>
      <c r="H22" s="20"/>
      <c r="I22" s="20">
        <v>4</v>
      </c>
      <c r="J22" s="20"/>
      <c r="K22" s="20"/>
      <c r="L22" s="20"/>
      <c r="M22" s="20"/>
      <c r="N22" s="20"/>
      <c r="O22" s="20">
        <v>1</v>
      </c>
      <c r="P22" s="20"/>
      <c r="Q22" s="20"/>
      <c r="R22" s="20"/>
      <c r="S22" s="20"/>
      <c r="T22" s="20"/>
      <c r="U22" s="20"/>
      <c r="V22" s="20"/>
      <c r="W22" s="20"/>
      <c r="X22" s="33">
        <f t="shared" si="0"/>
        <v>7</v>
      </c>
      <c r="Y22" s="29"/>
      <c r="Z22" s="28"/>
      <c r="AA22" s="28"/>
      <c r="AB22" s="28"/>
    </row>
    <row r="23" s="8" customFormat="1" ht="20" customHeight="1" spans="1:28">
      <c r="A23" s="23" t="s">
        <v>43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33">
        <f t="shared" si="0"/>
        <v>0</v>
      </c>
      <c r="Y23" s="29"/>
      <c r="Z23" s="28"/>
      <c r="AA23" s="28"/>
      <c r="AB23" s="28"/>
    </row>
    <row r="24" s="8" customFormat="1" ht="20" customHeight="1" spans="1:28">
      <c r="A24" s="23" t="s">
        <v>46</v>
      </c>
      <c r="B24" s="20"/>
      <c r="C24" s="20"/>
      <c r="D24" s="20"/>
      <c r="E24" s="20"/>
      <c r="F24" s="20"/>
      <c r="G24" s="20"/>
      <c r="H24" s="20"/>
      <c r="I24" s="20">
        <v>2</v>
      </c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33">
        <f t="shared" si="0"/>
        <v>2</v>
      </c>
      <c r="Y24" s="29"/>
      <c r="Z24" s="28"/>
      <c r="AA24" s="28"/>
      <c r="AB24" s="28"/>
    </row>
    <row r="25" s="8" customFormat="1" ht="20" customHeight="1" spans="1:28">
      <c r="A25" s="23" t="s">
        <v>48</v>
      </c>
      <c r="B25" s="20"/>
      <c r="C25" s="20">
        <v>1</v>
      </c>
      <c r="D25" s="20"/>
      <c r="E25" s="20">
        <v>1</v>
      </c>
      <c r="F25" s="20"/>
      <c r="G25" s="20">
        <v>4</v>
      </c>
      <c r="H25" s="20"/>
      <c r="I25" s="20">
        <v>1</v>
      </c>
      <c r="J25" s="20"/>
      <c r="K25" s="20"/>
      <c r="L25" s="20"/>
      <c r="M25" s="20"/>
      <c r="N25" s="20"/>
      <c r="O25" s="20">
        <v>1</v>
      </c>
      <c r="P25" s="20"/>
      <c r="Q25" s="20">
        <v>1</v>
      </c>
      <c r="R25" s="20"/>
      <c r="S25" s="20">
        <v>1</v>
      </c>
      <c r="T25" s="20"/>
      <c r="U25" s="20"/>
      <c r="V25" s="20"/>
      <c r="W25" s="20"/>
      <c r="X25" s="33">
        <f t="shared" si="0"/>
        <v>10</v>
      </c>
      <c r="Y25" s="29"/>
      <c r="Z25" s="28"/>
      <c r="AA25" s="28"/>
      <c r="AB25" s="28"/>
    </row>
    <row r="26" s="8" customFormat="1" ht="20" customHeight="1" spans="1:28">
      <c r="A26" s="23" t="s">
        <v>49</v>
      </c>
      <c r="B26" s="20"/>
      <c r="C26" s="20">
        <v>1</v>
      </c>
      <c r="D26" s="20"/>
      <c r="E26" s="20">
        <v>2</v>
      </c>
      <c r="F26" s="20"/>
      <c r="G26" s="20">
        <v>2</v>
      </c>
      <c r="H26" s="20"/>
      <c r="I26" s="20">
        <v>2</v>
      </c>
      <c r="J26" s="20"/>
      <c r="K26" s="20"/>
      <c r="L26" s="20"/>
      <c r="M26" s="20"/>
      <c r="N26" s="20"/>
      <c r="O26" s="20">
        <v>1</v>
      </c>
      <c r="P26" s="20"/>
      <c r="Q26" s="20"/>
      <c r="R26" s="20"/>
      <c r="S26" s="20"/>
      <c r="T26" s="20"/>
      <c r="U26" s="20"/>
      <c r="V26" s="20"/>
      <c r="W26" s="20"/>
      <c r="X26" s="33">
        <f t="shared" si="0"/>
        <v>8</v>
      </c>
      <c r="Y26" s="29"/>
      <c r="Z26" s="28"/>
      <c r="AA26" s="28"/>
      <c r="AB26" s="28"/>
    </row>
    <row r="27" s="8" customFormat="1" ht="20" customHeight="1" spans="1:28">
      <c r="A27" s="23" t="s">
        <v>50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>
        <v>2</v>
      </c>
      <c r="R27" s="20"/>
      <c r="S27" s="20"/>
      <c r="T27" s="20"/>
      <c r="U27" s="20"/>
      <c r="V27" s="20"/>
      <c r="W27" s="20"/>
      <c r="X27" s="33">
        <f t="shared" si="0"/>
        <v>2</v>
      </c>
      <c r="Y27" s="29"/>
      <c r="Z27" s="28"/>
      <c r="AA27" s="28"/>
      <c r="AB27" s="28"/>
    </row>
    <row r="28" s="1" customFormat="1" ht="20.1" customHeight="1" spans="1:28">
      <c r="A28" s="14" t="s">
        <v>5</v>
      </c>
      <c r="B28" s="20">
        <v>49</v>
      </c>
      <c r="C28" s="20">
        <v>11</v>
      </c>
      <c r="D28" s="20">
        <v>12</v>
      </c>
      <c r="E28" s="20">
        <v>7</v>
      </c>
      <c r="F28" s="20">
        <v>28</v>
      </c>
      <c r="G28" s="20">
        <v>14</v>
      </c>
      <c r="H28" s="20">
        <v>92</v>
      </c>
      <c r="I28" s="20">
        <v>13</v>
      </c>
      <c r="J28" s="20">
        <v>9</v>
      </c>
      <c r="K28" s="20">
        <v>1</v>
      </c>
      <c r="L28" s="20">
        <v>3</v>
      </c>
      <c r="M28" s="20">
        <v>0</v>
      </c>
      <c r="N28" s="20">
        <v>21</v>
      </c>
      <c r="O28" s="20">
        <v>6</v>
      </c>
      <c r="P28" s="20">
        <v>17</v>
      </c>
      <c r="Q28" s="20">
        <v>7</v>
      </c>
      <c r="R28" s="20">
        <v>7</v>
      </c>
      <c r="S28" s="20">
        <v>4</v>
      </c>
      <c r="T28" s="20">
        <v>1</v>
      </c>
      <c r="U28" s="20">
        <v>0</v>
      </c>
      <c r="V28" s="20">
        <v>0</v>
      </c>
      <c r="W28" s="20">
        <v>0</v>
      </c>
      <c r="X28" s="33">
        <f t="shared" si="0"/>
        <v>302</v>
      </c>
      <c r="Y28" s="29"/>
      <c r="Z28" s="28"/>
      <c r="AA28" s="28"/>
      <c r="AB28" s="28"/>
    </row>
    <row r="29" s="1" customFormat="1" ht="20.1" customHeight="1" spans="1:28">
      <c r="A29" s="19" t="s">
        <v>94</v>
      </c>
      <c r="B29" s="15">
        <f>SUM(B28:C28)</f>
        <v>60</v>
      </c>
      <c r="C29" s="16"/>
      <c r="D29" s="15">
        <f>SUM(D28:E28)</f>
        <v>19</v>
      </c>
      <c r="E29" s="16"/>
      <c r="F29" s="15">
        <f>SUM(F28:G28)</f>
        <v>42</v>
      </c>
      <c r="G29" s="16"/>
      <c r="H29" s="15">
        <f>SUM(H28:I28)</f>
        <v>105</v>
      </c>
      <c r="I29" s="16"/>
      <c r="J29" s="15">
        <f>SUM(J28:K28)</f>
        <v>10</v>
      </c>
      <c r="K29" s="16"/>
      <c r="L29" s="15">
        <f>SUM(L28:M28)</f>
        <v>3</v>
      </c>
      <c r="M29" s="16"/>
      <c r="N29" s="15">
        <f>SUM(N28:O28)</f>
        <v>27</v>
      </c>
      <c r="O29" s="16"/>
      <c r="P29" s="15">
        <f>SUM(P28:Q28)</f>
        <v>24</v>
      </c>
      <c r="Q29" s="16"/>
      <c r="R29" s="15">
        <f>SUM(R28:S28)</f>
        <v>11</v>
      </c>
      <c r="S29" s="16"/>
      <c r="T29" s="15">
        <f>SUM(T28:U28)</f>
        <v>1</v>
      </c>
      <c r="U29" s="16"/>
      <c r="V29" s="15">
        <f>SUM(V28:W28)</f>
        <v>0</v>
      </c>
      <c r="W29" s="16"/>
      <c r="X29" s="15">
        <f>SUM(X28:Y28)</f>
        <v>302</v>
      </c>
      <c r="Y29" s="37"/>
      <c r="Z29" s="28"/>
      <c r="AA29" s="28"/>
      <c r="AB29" s="28"/>
    </row>
    <row r="30" s="9" customFormat="1" ht="21" customHeight="1" spans="1:28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30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</row>
    <row r="31" spans="1:28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="1" customFormat="1" ht="12.75" spans="1:28">
      <c r="A32" s="28"/>
      <c r="B32" s="29"/>
      <c r="C32" s="29"/>
      <c r="D32" s="28"/>
      <c r="E32" s="28"/>
      <c r="F32" s="28"/>
      <c r="G32" s="28"/>
      <c r="H32" s="28"/>
      <c r="I32" s="28"/>
      <c r="J32" s="28"/>
      <c r="K32" s="28"/>
      <c r="L32" s="31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>
      <c r="A34" s="28"/>
      <c r="B34" s="28"/>
      <c r="C34" s="28"/>
      <c r="D34" s="28"/>
      <c r="E34" s="28"/>
      <c r="F34" s="28"/>
      <c r="G34" s="28"/>
      <c r="H34" s="28"/>
      <c r="I34" s="32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</row>
    <row r="69" spans="1:28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</row>
    <row r="168" spans="1:28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</row>
    <row r="190" spans="1:28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</row>
    <row r="191" spans="1:28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</row>
    <row r="192" spans="1:28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</row>
    <row r="193" spans="1:28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</row>
    <row r="194" spans="1:28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</row>
    <row r="195" spans="1:28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</row>
    <row r="196" spans="1:28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</row>
    <row r="197" spans="1:28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</row>
    <row r="198" spans="1:28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</row>
    <row r="199" spans="1:28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</row>
    <row r="200" spans="1:28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</row>
    <row r="201" spans="1:28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</row>
  </sheetData>
  <mergeCells count="26">
    <mergeCell ref="A1:X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A3:A4"/>
    <mergeCell ref="X3:X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统计信息</vt:lpstr>
      <vt:lpstr>分地区分专业</vt:lpstr>
      <vt:lpstr>淄博明细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cm</cp:lastModifiedBy>
  <dcterms:created xsi:type="dcterms:W3CDTF">2024-11-03T20:02:00Z</dcterms:created>
  <dcterms:modified xsi:type="dcterms:W3CDTF">2024-12-19T01:34:00Z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F178CC117FF944AB94E117392DD7010F_13</vt:lpwstr>
  </property>
  <property fmtid="{D5CDD505-2E9C-101B-9397-08002B2CF9AE}" pid="3" name="KSOProductBuildVer">
    <vt:lpwstr>2052-12.1.0.18276</vt:lpwstr>
  </property>
</Properties>
</file>