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bookViews>
    <workbookView windowWidth="27945" windowHeight="12255" activeTab="1"/>
  </bookViews>
  <sheets>
    <sheet name="本科生" sheetId="11" r:id="rId1"/>
    <sheet name="研究生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<sst xmlns="http://schemas.openxmlformats.org/spreadsheetml/2006/main" count="222" uniqueCount="159">
  <si>
    <t>太原科技大学2026届本科生毕业生生源统计表</t>
  </si>
  <si>
    <t>学院</t>
  </si>
  <si>
    <t>专业</t>
  </si>
  <si>
    <t>总
计</t>
  </si>
  <si>
    <t>安
徽</t>
  </si>
  <si>
    <t>北
京</t>
  </si>
  <si>
    <t>福
建</t>
  </si>
  <si>
    <t>甘
肃</t>
  </si>
  <si>
    <t>广
东</t>
  </si>
  <si>
    <t>广
西</t>
  </si>
  <si>
    <t>贵
州</t>
  </si>
  <si>
    <t>海
南</t>
  </si>
  <si>
    <t>河
北</t>
  </si>
  <si>
    <t>河
南</t>
  </si>
  <si>
    <t>黑龙
江</t>
  </si>
  <si>
    <t>湖北</t>
  </si>
  <si>
    <t>湖
南</t>
  </si>
  <si>
    <t>吉
林</t>
  </si>
  <si>
    <t>江
苏</t>
  </si>
  <si>
    <t>江
西</t>
  </si>
  <si>
    <t>辽
宁</t>
  </si>
  <si>
    <t>内蒙
古</t>
  </si>
  <si>
    <t>宁
夏</t>
  </si>
  <si>
    <t>青
海</t>
  </si>
  <si>
    <t>山
东</t>
  </si>
  <si>
    <t>山
西</t>
  </si>
  <si>
    <t>陕
西</t>
  </si>
  <si>
    <t>四
川</t>
  </si>
  <si>
    <t>天
津</t>
  </si>
  <si>
    <t>新疆</t>
  </si>
  <si>
    <t>云
南</t>
  </si>
  <si>
    <t>浙
江</t>
  </si>
  <si>
    <t>重
庆</t>
  </si>
  <si>
    <t>合
计</t>
  </si>
  <si>
    <t>安全与应急管理
工程学院</t>
  </si>
  <si>
    <t>安全工程</t>
  </si>
  <si>
    <t>应急技术与管理</t>
  </si>
  <si>
    <t>材料科学与工程
学院</t>
  </si>
  <si>
    <t>材料成型
及控制工程</t>
  </si>
  <si>
    <t>材料科学与工程</t>
  </si>
  <si>
    <t>功能材料</t>
  </si>
  <si>
    <t>焊接技术与工程</t>
  </si>
  <si>
    <t>冶金工程</t>
  </si>
  <si>
    <t>车辆与交通工程
学院</t>
  </si>
  <si>
    <t>车辆工程</t>
  </si>
  <si>
    <t>车辆工程
（新能源汽车）</t>
  </si>
  <si>
    <t>交通工程</t>
  </si>
  <si>
    <t>交通运输</t>
  </si>
  <si>
    <t>物流工程</t>
  </si>
  <si>
    <t>电子信息工程
学院</t>
  </si>
  <si>
    <t>电气工程
及其自动化</t>
  </si>
  <si>
    <t>电子信息工程</t>
  </si>
  <si>
    <t>通信工程</t>
  </si>
  <si>
    <t>智能装备与系统</t>
  </si>
  <si>
    <t>自动化</t>
  </si>
  <si>
    <t>自动化(第二学位)</t>
  </si>
  <si>
    <t>法学院</t>
  </si>
  <si>
    <t>法学</t>
  </si>
  <si>
    <t>社会工作</t>
  </si>
  <si>
    <t>化学工程与技术
学院</t>
  </si>
  <si>
    <t>过程装备
与控制工程</t>
  </si>
  <si>
    <t>化学工程与工艺</t>
  </si>
  <si>
    <t>能源化学工程</t>
  </si>
  <si>
    <t>能源化学工程
(煤层气)</t>
  </si>
  <si>
    <t>制药工程</t>
  </si>
  <si>
    <t>环境与资源
学院</t>
  </si>
  <si>
    <t>环保设备工程</t>
  </si>
  <si>
    <t>环境工程.</t>
  </si>
  <si>
    <t>环境科学</t>
  </si>
  <si>
    <t>环境生态工程</t>
  </si>
  <si>
    <t>生物工程</t>
  </si>
  <si>
    <t>机械工程学院</t>
  </si>
  <si>
    <t>工业设计</t>
  </si>
  <si>
    <t>机器人工程</t>
  </si>
  <si>
    <t>机械电子工程</t>
  </si>
  <si>
    <t>机械设计制造
及其自动化</t>
  </si>
  <si>
    <t>计算机科学与技术
学院</t>
  </si>
  <si>
    <t>计算机科学与技术</t>
  </si>
  <si>
    <t>软件工程</t>
  </si>
  <si>
    <t>物联网工程</t>
  </si>
  <si>
    <t>智能科学与技术</t>
  </si>
  <si>
    <t>经济与管理学院</t>
  </si>
  <si>
    <t>工业工程</t>
  </si>
  <si>
    <t>工业工程
（标准化）</t>
  </si>
  <si>
    <t>会计学</t>
  </si>
  <si>
    <t>经济学</t>
  </si>
  <si>
    <t>市场营销</t>
  </si>
  <si>
    <t>信息管理
与信息系统</t>
  </si>
  <si>
    <t>能源与材料工程
学院</t>
  </si>
  <si>
    <t>油气储运工程</t>
  </si>
  <si>
    <t>设计与艺术
学院</t>
  </si>
  <si>
    <t>产品设计</t>
  </si>
  <si>
    <t>环境设计</t>
  </si>
  <si>
    <t>绘画</t>
  </si>
  <si>
    <t>视觉传达设计</t>
  </si>
  <si>
    <t>体育学院</t>
  </si>
  <si>
    <t>社会体育
指导与管理</t>
  </si>
  <si>
    <t>外国语学院</t>
  </si>
  <si>
    <t>日语</t>
  </si>
  <si>
    <t>英语</t>
  </si>
  <si>
    <t>英语(第二学位)</t>
  </si>
  <si>
    <t>应用科学学院</t>
  </si>
  <si>
    <t>工程力学</t>
  </si>
  <si>
    <t>光电信息科学与工程</t>
  </si>
  <si>
    <t>数据计算及应用</t>
  </si>
  <si>
    <t>应用统计学</t>
  </si>
  <si>
    <t>本科生合计</t>
  </si>
  <si>
    <t>太原科技大学2026届博士研究生毕业生生源统计表</t>
  </si>
  <si>
    <t>材料科学与工程学院</t>
  </si>
  <si>
    <t>材料加工工程</t>
  </si>
  <si>
    <t>电子信息工程学院</t>
  </si>
  <si>
    <t>控制科学与工程</t>
  </si>
  <si>
    <t>高端重型机械装备研究院</t>
  </si>
  <si>
    <t>机械工程</t>
  </si>
  <si>
    <t>机械设计及理论</t>
  </si>
  <si>
    <t>博士研究生合计</t>
  </si>
  <si>
    <t>太原科技大学2026届硕士研究生毕业生生源统计表</t>
  </si>
  <si>
    <t>安全与应急管理工程学院</t>
  </si>
  <si>
    <t>材料工程</t>
  </si>
  <si>
    <t>车辆与交通工程学院</t>
  </si>
  <si>
    <t>道路交通运输</t>
  </si>
  <si>
    <t>物流工程与管理</t>
  </si>
  <si>
    <t>电气工程</t>
  </si>
  <si>
    <t>控制工程</t>
  </si>
  <si>
    <t>通信工程
(含宽带网络、移动通信等)</t>
  </si>
  <si>
    <t>新一代电子信息技术
(含量子技术等)</t>
  </si>
  <si>
    <t>信息与通信工程</t>
  </si>
  <si>
    <t>法律(法学)</t>
  </si>
  <si>
    <t>化学工程与技术学院</t>
  </si>
  <si>
    <t>储能技术</t>
  </si>
  <si>
    <t>化学</t>
  </si>
  <si>
    <t>化学工程</t>
  </si>
  <si>
    <t>化学工程与技术</t>
  </si>
  <si>
    <t>清洁能源技术</t>
  </si>
  <si>
    <t>材料与化工</t>
  </si>
  <si>
    <t>环境科学与工程学院</t>
  </si>
  <si>
    <t>环境工程</t>
  </si>
  <si>
    <t>环境与资源学院</t>
  </si>
  <si>
    <t>环境科学与工程</t>
  </si>
  <si>
    <t>智能制造技术</t>
  </si>
  <si>
    <t>计算机科学与技术学院</t>
  </si>
  <si>
    <t>大数据技术与工程</t>
  </si>
  <si>
    <t>计算机技术</t>
  </si>
  <si>
    <t>人工智能</t>
  </si>
  <si>
    <t>工商管理</t>
  </si>
  <si>
    <t>工业工程与管理</t>
  </si>
  <si>
    <t>管理科学与工程</t>
  </si>
  <si>
    <t>理论经济学</t>
  </si>
  <si>
    <t>马克思主义学院</t>
  </si>
  <si>
    <t>马克思主义理论</t>
  </si>
  <si>
    <t>人文社科学院</t>
  </si>
  <si>
    <t>设计与艺术学院</t>
  </si>
  <si>
    <t>设计学</t>
  </si>
  <si>
    <t>光电信息工程</t>
  </si>
  <si>
    <t>光学工程</t>
  </si>
  <si>
    <t>力学</t>
  </si>
  <si>
    <t>数学</t>
  </si>
  <si>
    <t>重型机械教育部工程研究中</t>
  </si>
  <si>
    <t>硕士研究生合计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</si>
</sst>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8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0"/>
  <sheetViews>
    <sheetView workbookViewId="0">
      <selection activeCell="I9" sqref="I9"/>
    </sheetView>
  </sheetViews>
  <sheetFormatPr defaultColWidth="9" defaultRowHeight="13.5"/>
  <cols>
    <col min="1" max="1" width="14.725" style="2" customWidth="1"/>
    <col min="2" max="2" width="16.4833333333333" style="2" customWidth="1"/>
    <col min="3" max="3" width="5.39166666666667" customWidth="1"/>
    <col min="4" max="4" width="4.13333333333333" style="2" customWidth="1"/>
    <col min="5" max="5" width="2.93333333333333" style="2" customWidth="1"/>
    <col min="6" max="6" width="2.88333333333333" style="2" customWidth="1"/>
    <col min="7" max="7" width="3.00833333333333" style="2" customWidth="1"/>
    <col min="8" max="8" width="2.69166666666667" style="2" customWidth="1"/>
    <col min="9" max="9" width="2.81666666666667" style="2" customWidth="1"/>
    <col min="10" max="10" width="3" style="2" customWidth="1"/>
    <col min="11" max="11" width="3.575" style="2" customWidth="1"/>
    <col min="12" max="12" width="4.38333333333333" style="2" customWidth="1"/>
    <col min="13" max="13" width="4.19166666666667" style="2" customWidth="1"/>
    <col min="14" max="14" width="4.625" style="2" customWidth="1"/>
    <col min="15" max="15" width="2.69166666666667" style="2" customWidth="1"/>
    <col min="16" max="16" width="2.56666666666667" style="2" customWidth="1"/>
    <col min="17" max="17" width="3.81666666666667" style="2" customWidth="1"/>
    <col min="18" max="18" width="2.625" style="2" customWidth="1"/>
    <col min="19" max="19" width="3.44166666666667" style="2" customWidth="1"/>
    <col min="20" max="20" width="2.94166666666667" style="2" customWidth="1"/>
    <col min="21" max="21" width="3.94166666666667" style="2" customWidth="1"/>
    <col min="22" max="22" width="2.06666666666667" style="2" customWidth="1"/>
    <col min="23" max="23" width="2.81666666666667" style="2" customWidth="1"/>
    <col min="24" max="24" width="4.38333333333333" style="2" customWidth="1"/>
    <col min="25" max="25" width="5.00833333333333" style="2" customWidth="1"/>
    <col min="26" max="26" width="3.69166666666667" style="2" customWidth="1"/>
    <col min="27" max="27" width="3.19166666666667" style="2" customWidth="1"/>
    <col min="28" max="28" width="3.94166666666667" style="2" customWidth="1"/>
    <col min="29" max="29" width="3.88333333333333" style="2" customWidth="1"/>
    <col min="30" max="31" width="2.75833333333333" style="2" customWidth="1"/>
    <col min="32" max="32" width="3.25833333333333" style="2" customWidth="1"/>
    <col min="33" max="33" width="4.75833333333333" customWidth="1"/>
  </cols>
  <sheetData>
    <row r="1" ht="22.5" spans="1:3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ht="40.5" spans="1:33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3" t="s">
        <v>28</v>
      </c>
      <c r="AC2" s="3" t="s">
        <v>29</v>
      </c>
      <c r="AD2" s="3" t="s">
        <v>30</v>
      </c>
      <c r="AE2" s="3" t="s">
        <v>31</v>
      </c>
      <c r="AF2" s="3" t="s">
        <v>32</v>
      </c>
      <c r="AG2" s="3" t="s">
        <v>33</v>
      </c>
    </row>
    <row r="3" spans="1:33">
      <c r="A3" s="4" t="s">
        <v>34</v>
      </c>
      <c r="B3" s="5" t="s">
        <v>35</v>
      </c>
      <c r="C3" s="5">
        <f t="shared" ref="C3:C59" si="0">SUM(D3:AF3)</f>
        <v>72</v>
      </c>
      <c r="D3" s="5"/>
      <c r="E3" s="5"/>
      <c r="F3" s="5"/>
      <c r="G3" s="5"/>
      <c r="H3" s="5"/>
      <c r="I3" s="5"/>
      <c r="J3" s="5"/>
      <c r="K3" s="5"/>
      <c r="L3" s="5">
        <v>1</v>
      </c>
      <c r="M3" s="5">
        <v>1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>
        <v>70</v>
      </c>
      <c r="Z3" s="5"/>
      <c r="AA3" s="5"/>
      <c r="AB3" s="5"/>
      <c r="AC3" s="5"/>
      <c r="AD3" s="5"/>
      <c r="AE3" s="5"/>
      <c r="AF3" s="5"/>
      <c r="AG3" s="2">
        <f>SUM(C3,C4)</f>
        <v>140</v>
      </c>
    </row>
    <row r="4" spans="1:33">
      <c r="A4" s="5"/>
      <c r="B4" s="5" t="s">
        <v>36</v>
      </c>
      <c r="C4" s="5">
        <f t="shared" si="0"/>
        <v>68</v>
      </c>
      <c r="D4" s="5"/>
      <c r="E4" s="5"/>
      <c r="F4" s="5"/>
      <c r="G4" s="5"/>
      <c r="H4" s="5">
        <v>1</v>
      </c>
      <c r="I4" s="5"/>
      <c r="J4" s="5"/>
      <c r="K4" s="5"/>
      <c r="L4" s="5">
        <v>8</v>
      </c>
      <c r="M4" s="5">
        <v>2</v>
      </c>
      <c r="N4" s="5">
        <v>6</v>
      </c>
      <c r="O4" s="5"/>
      <c r="P4" s="5"/>
      <c r="Q4" s="5">
        <v>6</v>
      </c>
      <c r="R4" s="5">
        <v>4</v>
      </c>
      <c r="S4" s="5"/>
      <c r="T4" s="5">
        <v>3</v>
      </c>
      <c r="U4" s="5"/>
      <c r="V4" s="5"/>
      <c r="W4" s="5"/>
      <c r="X4" s="5">
        <v>3</v>
      </c>
      <c r="Y4" s="5">
        <v>28</v>
      </c>
      <c r="Z4" s="5"/>
      <c r="AA4" s="5">
        <v>4</v>
      </c>
      <c r="AB4" s="5"/>
      <c r="AC4" s="5"/>
      <c r="AD4" s="5"/>
      <c r="AE4" s="5"/>
      <c r="AF4" s="5">
        <v>3</v>
      </c>
      <c r="AG4" s="2"/>
    </row>
    <row r="5" ht="27" spans="1:33">
      <c r="A5" s="4" t="s">
        <v>37</v>
      </c>
      <c r="B5" s="4" t="s">
        <v>38</v>
      </c>
      <c r="C5" s="5">
        <f t="shared" si="0"/>
        <v>296</v>
      </c>
      <c r="D5" s="5">
        <v>9</v>
      </c>
      <c r="E5" s="5">
        <v>1</v>
      </c>
      <c r="F5" s="5">
        <v>2</v>
      </c>
      <c r="G5" s="5">
        <v>4</v>
      </c>
      <c r="H5" s="5">
        <v>2</v>
      </c>
      <c r="I5" s="5">
        <v>4</v>
      </c>
      <c r="J5" s="5">
        <v>1</v>
      </c>
      <c r="K5" s="5">
        <v>15</v>
      </c>
      <c r="L5" s="5">
        <v>23</v>
      </c>
      <c r="M5" s="5">
        <v>11</v>
      </c>
      <c r="N5" s="5">
        <v>6</v>
      </c>
      <c r="O5" s="5">
        <v>3</v>
      </c>
      <c r="P5" s="5">
        <v>2</v>
      </c>
      <c r="Q5" s="5">
        <v>3</v>
      </c>
      <c r="R5" s="5">
        <v>3</v>
      </c>
      <c r="S5" s="5">
        <v>6</v>
      </c>
      <c r="T5" s="5">
        <v>4</v>
      </c>
      <c r="U5" s="5">
        <v>3</v>
      </c>
      <c r="V5" s="5">
        <v>2</v>
      </c>
      <c r="W5" s="5">
        <v>4</v>
      </c>
      <c r="X5" s="5">
        <v>7</v>
      </c>
      <c r="Y5" s="5">
        <v>145</v>
      </c>
      <c r="Z5" s="5">
        <v>9</v>
      </c>
      <c r="AA5" s="5">
        <v>4</v>
      </c>
      <c r="AB5" s="5">
        <v>2</v>
      </c>
      <c r="AC5" s="5">
        <v>13</v>
      </c>
      <c r="AD5" s="5">
        <v>4</v>
      </c>
      <c r="AE5" s="5">
        <v>1</v>
      </c>
      <c r="AF5" s="5">
        <v>3</v>
      </c>
      <c r="AG5" s="2">
        <f>SUM(C5,C6,C7,C8,C9)</f>
        <v>720</v>
      </c>
    </row>
    <row r="6" spans="1:33">
      <c r="A6" s="5"/>
      <c r="B6" s="5" t="s">
        <v>39</v>
      </c>
      <c r="C6" s="5">
        <f t="shared" si="0"/>
        <v>147</v>
      </c>
      <c r="D6" s="5">
        <v>4</v>
      </c>
      <c r="E6" s="5"/>
      <c r="F6" s="5"/>
      <c r="G6" s="5"/>
      <c r="H6" s="5"/>
      <c r="I6" s="5">
        <v>1</v>
      </c>
      <c r="J6" s="5"/>
      <c r="K6" s="5"/>
      <c r="L6" s="5">
        <v>9</v>
      </c>
      <c r="M6" s="5">
        <v>5</v>
      </c>
      <c r="N6" s="5"/>
      <c r="O6" s="5"/>
      <c r="P6" s="5"/>
      <c r="Q6" s="5"/>
      <c r="R6" s="5">
        <v>3</v>
      </c>
      <c r="S6" s="5"/>
      <c r="T6" s="5"/>
      <c r="U6" s="5">
        <v>4</v>
      </c>
      <c r="V6" s="5"/>
      <c r="W6" s="5"/>
      <c r="X6" s="5">
        <v>2</v>
      </c>
      <c r="Y6" s="5">
        <v>112</v>
      </c>
      <c r="Z6" s="5">
        <v>1</v>
      </c>
      <c r="AA6" s="5">
        <v>2</v>
      </c>
      <c r="AB6" s="5">
        <v>3</v>
      </c>
      <c r="AC6" s="5"/>
      <c r="AD6" s="5"/>
      <c r="AE6" s="5">
        <v>1</v>
      </c>
      <c r="AF6" s="5"/>
      <c r="AG6" s="2"/>
    </row>
    <row r="7" spans="1:33">
      <c r="A7" s="5"/>
      <c r="B7" s="5" t="s">
        <v>40</v>
      </c>
      <c r="C7" s="5">
        <f t="shared" si="0"/>
        <v>71</v>
      </c>
      <c r="D7" s="5"/>
      <c r="E7" s="5"/>
      <c r="F7" s="5"/>
      <c r="G7" s="5"/>
      <c r="H7" s="5"/>
      <c r="I7" s="5">
        <v>1</v>
      </c>
      <c r="J7" s="5"/>
      <c r="K7" s="5"/>
      <c r="L7" s="5">
        <v>6</v>
      </c>
      <c r="M7" s="5">
        <v>2</v>
      </c>
      <c r="N7" s="5"/>
      <c r="O7" s="5"/>
      <c r="P7" s="5"/>
      <c r="Q7" s="5"/>
      <c r="R7" s="5"/>
      <c r="S7" s="5">
        <v>1</v>
      </c>
      <c r="T7" s="5"/>
      <c r="U7" s="5"/>
      <c r="V7" s="5"/>
      <c r="W7" s="5"/>
      <c r="X7" s="5">
        <v>2</v>
      </c>
      <c r="Y7" s="5">
        <v>52</v>
      </c>
      <c r="Z7" s="5">
        <v>1</v>
      </c>
      <c r="AA7" s="5">
        <v>3</v>
      </c>
      <c r="AB7" s="5">
        <v>2</v>
      </c>
      <c r="AC7" s="5"/>
      <c r="AD7" s="5"/>
      <c r="AE7" s="5">
        <v>1</v>
      </c>
      <c r="AF7" s="5"/>
      <c r="AG7" s="2"/>
    </row>
    <row r="8" spans="1:33">
      <c r="A8" s="5"/>
      <c r="B8" s="5" t="s">
        <v>41</v>
      </c>
      <c r="C8" s="5">
        <f t="shared" si="0"/>
        <v>140</v>
      </c>
      <c r="D8" s="5">
        <v>4</v>
      </c>
      <c r="E8" s="5"/>
      <c r="F8" s="5">
        <v>1</v>
      </c>
      <c r="G8" s="5"/>
      <c r="H8" s="5">
        <v>2</v>
      </c>
      <c r="I8" s="5">
        <v>1</v>
      </c>
      <c r="J8" s="5"/>
      <c r="K8" s="5"/>
      <c r="L8" s="5">
        <v>5</v>
      </c>
      <c r="M8" s="5">
        <v>3</v>
      </c>
      <c r="N8" s="5">
        <v>4</v>
      </c>
      <c r="O8" s="5">
        <v>1</v>
      </c>
      <c r="P8" s="5">
        <v>1</v>
      </c>
      <c r="Q8" s="5">
        <v>4</v>
      </c>
      <c r="R8" s="5">
        <v>3</v>
      </c>
      <c r="S8" s="5"/>
      <c r="T8" s="5"/>
      <c r="U8" s="5">
        <v>4</v>
      </c>
      <c r="V8" s="5"/>
      <c r="W8" s="5">
        <v>2</v>
      </c>
      <c r="X8" s="5">
        <v>3</v>
      </c>
      <c r="Y8" s="5">
        <v>97</v>
      </c>
      <c r="Z8" s="5">
        <v>2</v>
      </c>
      <c r="AA8" s="5">
        <v>2</v>
      </c>
      <c r="AB8" s="5">
        <v>1</v>
      </c>
      <c r="AC8" s="5"/>
      <c r="AD8" s="5"/>
      <c r="AE8" s="5"/>
      <c r="AF8" s="5"/>
      <c r="AG8" s="2"/>
    </row>
    <row r="9" spans="1:33">
      <c r="A9" s="5"/>
      <c r="B9" s="5" t="s">
        <v>42</v>
      </c>
      <c r="C9" s="5">
        <f t="shared" si="0"/>
        <v>66</v>
      </c>
      <c r="D9" s="5"/>
      <c r="E9" s="5"/>
      <c r="F9" s="5">
        <v>1</v>
      </c>
      <c r="G9" s="5">
        <v>1</v>
      </c>
      <c r="H9" s="5"/>
      <c r="I9" s="5">
        <v>2</v>
      </c>
      <c r="J9" s="5">
        <v>3</v>
      </c>
      <c r="K9" s="5"/>
      <c r="L9" s="5">
        <v>4</v>
      </c>
      <c r="M9" s="5"/>
      <c r="N9" s="5"/>
      <c r="O9" s="5">
        <v>1</v>
      </c>
      <c r="P9" s="5">
        <v>2</v>
      </c>
      <c r="Q9" s="5">
        <v>2</v>
      </c>
      <c r="R9" s="5"/>
      <c r="S9" s="5">
        <v>4</v>
      </c>
      <c r="T9" s="5"/>
      <c r="U9" s="5"/>
      <c r="V9" s="5"/>
      <c r="W9" s="5"/>
      <c r="X9" s="5">
        <v>2</v>
      </c>
      <c r="Y9" s="5">
        <v>37</v>
      </c>
      <c r="Z9" s="5">
        <v>2</v>
      </c>
      <c r="AA9" s="5">
        <v>2</v>
      </c>
      <c r="AB9" s="5">
        <v>2</v>
      </c>
      <c r="AC9" s="5"/>
      <c r="AD9" s="5">
        <v>1</v>
      </c>
      <c r="AE9" s="5"/>
      <c r="AF9" s="5"/>
      <c r="AG9" s="2"/>
    </row>
    <row r="10" spans="1:33">
      <c r="A10" s="4" t="s">
        <v>43</v>
      </c>
      <c r="B10" s="5" t="s">
        <v>44</v>
      </c>
      <c r="C10" s="5">
        <f t="shared" si="0"/>
        <v>77</v>
      </c>
      <c r="D10" s="5"/>
      <c r="E10" s="5"/>
      <c r="F10" s="5"/>
      <c r="G10" s="5"/>
      <c r="H10" s="5"/>
      <c r="I10" s="5"/>
      <c r="J10" s="5">
        <v>1</v>
      </c>
      <c r="K10" s="5"/>
      <c r="L10" s="5">
        <v>5</v>
      </c>
      <c r="M10" s="5">
        <v>4</v>
      </c>
      <c r="N10" s="5"/>
      <c r="O10" s="5"/>
      <c r="P10" s="5"/>
      <c r="Q10" s="5"/>
      <c r="R10" s="5">
        <v>1</v>
      </c>
      <c r="S10" s="5"/>
      <c r="T10" s="5"/>
      <c r="U10" s="5"/>
      <c r="V10" s="5"/>
      <c r="W10" s="5"/>
      <c r="X10" s="5"/>
      <c r="Y10" s="5">
        <v>59</v>
      </c>
      <c r="Z10" s="5">
        <v>3</v>
      </c>
      <c r="AA10" s="5"/>
      <c r="AB10" s="5">
        <v>3</v>
      </c>
      <c r="AC10" s="5"/>
      <c r="AD10" s="5"/>
      <c r="AE10" s="5">
        <v>1</v>
      </c>
      <c r="AF10" s="5"/>
      <c r="AG10" s="2">
        <f>SUM(C10,C11,C13,C12,C14)</f>
        <v>479</v>
      </c>
    </row>
    <row r="11" ht="27" spans="1:33">
      <c r="A11" s="5"/>
      <c r="B11" s="4" t="s">
        <v>45</v>
      </c>
      <c r="C11" s="5">
        <f t="shared" si="0"/>
        <v>75</v>
      </c>
      <c r="D11" s="5">
        <v>2</v>
      </c>
      <c r="E11" s="5"/>
      <c r="F11" s="5"/>
      <c r="G11" s="5"/>
      <c r="H11" s="5"/>
      <c r="I11" s="5"/>
      <c r="J11" s="5"/>
      <c r="K11" s="5"/>
      <c r="L11" s="5">
        <v>2</v>
      </c>
      <c r="M11" s="5"/>
      <c r="N11" s="5"/>
      <c r="O11" s="5">
        <v>2</v>
      </c>
      <c r="P11" s="5"/>
      <c r="Q11" s="5">
        <v>2</v>
      </c>
      <c r="R11" s="5"/>
      <c r="S11" s="5"/>
      <c r="T11" s="5">
        <v>4</v>
      </c>
      <c r="U11" s="5"/>
      <c r="V11" s="5"/>
      <c r="W11" s="5"/>
      <c r="X11" s="5">
        <v>4</v>
      </c>
      <c r="Y11" s="5">
        <v>57</v>
      </c>
      <c r="Z11" s="5"/>
      <c r="AA11" s="5"/>
      <c r="AB11" s="5"/>
      <c r="AC11" s="5"/>
      <c r="AD11" s="5"/>
      <c r="AE11" s="5"/>
      <c r="AF11" s="5">
        <v>2</v>
      </c>
      <c r="AG11" s="2"/>
    </row>
    <row r="12" spans="1:33">
      <c r="A12" s="5"/>
      <c r="B12" s="5" t="s">
        <v>46</v>
      </c>
      <c r="C12" s="5">
        <f t="shared" si="0"/>
        <v>138</v>
      </c>
      <c r="D12" s="5">
        <v>3</v>
      </c>
      <c r="E12" s="5"/>
      <c r="F12" s="5"/>
      <c r="G12" s="5">
        <v>1</v>
      </c>
      <c r="H12" s="5"/>
      <c r="I12" s="5">
        <v>1</v>
      </c>
      <c r="J12" s="5"/>
      <c r="K12" s="5"/>
      <c r="L12" s="5">
        <v>5</v>
      </c>
      <c r="M12" s="5">
        <v>2</v>
      </c>
      <c r="N12" s="5"/>
      <c r="O12" s="5">
        <v>1</v>
      </c>
      <c r="P12" s="5">
        <v>1</v>
      </c>
      <c r="Q12" s="5"/>
      <c r="R12" s="5"/>
      <c r="S12" s="5"/>
      <c r="T12" s="5"/>
      <c r="U12" s="5"/>
      <c r="V12" s="5">
        <v>1</v>
      </c>
      <c r="W12" s="5"/>
      <c r="X12" s="5">
        <v>2</v>
      </c>
      <c r="Y12" s="5">
        <v>110</v>
      </c>
      <c r="Z12" s="5">
        <v>4</v>
      </c>
      <c r="AA12" s="5">
        <v>2</v>
      </c>
      <c r="AB12" s="5">
        <v>3</v>
      </c>
      <c r="AC12" s="5"/>
      <c r="AD12" s="5"/>
      <c r="AE12" s="5"/>
      <c r="AF12" s="5">
        <v>2</v>
      </c>
      <c r="AG12" s="2"/>
    </row>
    <row r="13" spans="1:33">
      <c r="A13" s="5"/>
      <c r="B13" s="5" t="s">
        <v>47</v>
      </c>
      <c r="C13" s="5">
        <f t="shared" si="0"/>
        <v>133</v>
      </c>
      <c r="D13" s="5">
        <v>2</v>
      </c>
      <c r="E13" s="5"/>
      <c r="F13" s="5">
        <v>2</v>
      </c>
      <c r="G13" s="5"/>
      <c r="H13" s="5"/>
      <c r="I13" s="5"/>
      <c r="J13" s="5">
        <v>1</v>
      </c>
      <c r="K13" s="5"/>
      <c r="L13" s="5">
        <v>6</v>
      </c>
      <c r="M13" s="5">
        <v>4</v>
      </c>
      <c r="N13" s="5"/>
      <c r="O13" s="5"/>
      <c r="P13" s="5">
        <v>1</v>
      </c>
      <c r="Q13" s="5">
        <v>1</v>
      </c>
      <c r="R13" s="5"/>
      <c r="S13" s="5"/>
      <c r="T13" s="5">
        <v>1</v>
      </c>
      <c r="U13" s="5"/>
      <c r="V13" s="5"/>
      <c r="W13" s="5"/>
      <c r="X13" s="5">
        <v>2</v>
      </c>
      <c r="Y13" s="5">
        <v>107</v>
      </c>
      <c r="Z13" s="5">
        <v>2</v>
      </c>
      <c r="AA13" s="5">
        <v>2</v>
      </c>
      <c r="AB13" s="5">
        <v>2</v>
      </c>
      <c r="AC13" s="5"/>
      <c r="AD13" s="5"/>
      <c r="AE13" s="5"/>
      <c r="AF13" s="5"/>
      <c r="AG13" s="2"/>
    </row>
    <row r="14" spans="1:33">
      <c r="A14" s="5"/>
      <c r="B14" s="5" t="s">
        <v>48</v>
      </c>
      <c r="C14" s="5">
        <f t="shared" si="0"/>
        <v>56</v>
      </c>
      <c r="D14" s="5"/>
      <c r="E14" s="5"/>
      <c r="F14" s="5">
        <v>1</v>
      </c>
      <c r="G14" s="5"/>
      <c r="H14" s="5"/>
      <c r="I14" s="5"/>
      <c r="J14" s="5">
        <v>1</v>
      </c>
      <c r="K14" s="5"/>
      <c r="L14" s="5">
        <v>2</v>
      </c>
      <c r="M14" s="5">
        <v>1</v>
      </c>
      <c r="N14" s="5"/>
      <c r="O14" s="5"/>
      <c r="P14" s="5"/>
      <c r="Q14" s="5"/>
      <c r="R14" s="5">
        <v>1</v>
      </c>
      <c r="S14" s="5"/>
      <c r="T14" s="5"/>
      <c r="U14" s="5">
        <v>1</v>
      </c>
      <c r="V14" s="5"/>
      <c r="W14" s="5"/>
      <c r="X14" s="5"/>
      <c r="Y14" s="5">
        <v>35</v>
      </c>
      <c r="Z14" s="5">
        <v>3</v>
      </c>
      <c r="AA14" s="5">
        <v>2</v>
      </c>
      <c r="AB14" s="5">
        <v>2</v>
      </c>
      <c r="AC14" s="5">
        <v>7</v>
      </c>
      <c r="AD14" s="5"/>
      <c r="AE14" s="5"/>
      <c r="AF14" s="5"/>
      <c r="AG14" s="2"/>
    </row>
    <row r="15" ht="27" spans="1:33">
      <c r="A15" s="4" t="s">
        <v>49</v>
      </c>
      <c r="B15" s="4" t="s">
        <v>50</v>
      </c>
      <c r="C15" s="5">
        <f t="shared" si="0"/>
        <v>155</v>
      </c>
      <c r="D15" s="5">
        <v>6</v>
      </c>
      <c r="E15" s="5"/>
      <c r="F15" s="5"/>
      <c r="G15" s="5">
        <v>1</v>
      </c>
      <c r="H15" s="5"/>
      <c r="I15" s="5">
        <v>2</v>
      </c>
      <c r="J15" s="5"/>
      <c r="K15" s="5">
        <v>1</v>
      </c>
      <c r="L15" s="5">
        <v>12</v>
      </c>
      <c r="M15" s="5">
        <v>5</v>
      </c>
      <c r="N15" s="5">
        <v>2</v>
      </c>
      <c r="O15" s="5">
        <v>4</v>
      </c>
      <c r="P15" s="5">
        <v>2</v>
      </c>
      <c r="Q15" s="5">
        <v>3</v>
      </c>
      <c r="R15" s="5">
        <v>2</v>
      </c>
      <c r="S15" s="5">
        <v>2</v>
      </c>
      <c r="T15" s="5"/>
      <c r="U15" s="5">
        <v>4</v>
      </c>
      <c r="V15" s="5"/>
      <c r="W15" s="5"/>
      <c r="X15" s="5">
        <v>4</v>
      </c>
      <c r="Y15" s="5">
        <v>74</v>
      </c>
      <c r="Z15" s="5">
        <v>7</v>
      </c>
      <c r="AA15" s="5">
        <v>2</v>
      </c>
      <c r="AB15" s="5">
        <v>5</v>
      </c>
      <c r="AC15" s="5">
        <v>13</v>
      </c>
      <c r="AD15" s="5">
        <v>2</v>
      </c>
      <c r="AE15" s="5"/>
      <c r="AF15" s="5">
        <v>2</v>
      </c>
      <c r="AG15" s="2">
        <f>SUM(C15,C16,C17,C18,C19,C20)</f>
        <v>685</v>
      </c>
    </row>
    <row r="16" spans="1:33">
      <c r="A16" s="5"/>
      <c r="B16" s="5" t="s">
        <v>51</v>
      </c>
      <c r="C16" s="5">
        <f t="shared" si="0"/>
        <v>157</v>
      </c>
      <c r="D16" s="5">
        <v>6</v>
      </c>
      <c r="E16" s="5"/>
      <c r="F16" s="5">
        <v>1</v>
      </c>
      <c r="G16" s="5">
        <v>2</v>
      </c>
      <c r="H16" s="5"/>
      <c r="I16" s="5">
        <v>3</v>
      </c>
      <c r="J16" s="5">
        <v>3</v>
      </c>
      <c r="K16" s="5"/>
      <c r="L16" s="5">
        <v>9</v>
      </c>
      <c r="M16" s="5"/>
      <c r="N16" s="5"/>
      <c r="O16" s="5">
        <v>2</v>
      </c>
      <c r="P16" s="5"/>
      <c r="Q16" s="5">
        <v>2</v>
      </c>
      <c r="R16" s="5">
        <v>6</v>
      </c>
      <c r="S16" s="5">
        <v>4</v>
      </c>
      <c r="T16" s="5"/>
      <c r="U16" s="5">
        <v>3</v>
      </c>
      <c r="V16" s="5"/>
      <c r="W16" s="5"/>
      <c r="X16" s="5">
        <v>2</v>
      </c>
      <c r="Y16" s="5">
        <v>99</v>
      </c>
      <c r="Z16" s="5">
        <v>7</v>
      </c>
      <c r="AA16" s="5">
        <v>2</v>
      </c>
      <c r="AB16" s="5">
        <v>2</v>
      </c>
      <c r="AC16" s="5">
        <v>2</v>
      </c>
      <c r="AD16" s="5">
        <v>1</v>
      </c>
      <c r="AE16" s="5"/>
      <c r="AF16" s="5">
        <v>1</v>
      </c>
      <c r="AG16" s="2"/>
    </row>
    <row r="17" spans="1:33">
      <c r="A17" s="5"/>
      <c r="B17" s="5" t="s">
        <v>52</v>
      </c>
      <c r="C17" s="5">
        <f t="shared" si="0"/>
        <v>160</v>
      </c>
      <c r="D17" s="5"/>
      <c r="E17" s="5"/>
      <c r="F17" s="5"/>
      <c r="G17" s="5"/>
      <c r="H17" s="5"/>
      <c r="I17" s="5"/>
      <c r="J17" s="5"/>
      <c r="K17" s="5"/>
      <c r="L17" s="5"/>
      <c r="M17" s="5">
        <v>2</v>
      </c>
      <c r="N17" s="5"/>
      <c r="O17" s="5">
        <v>1</v>
      </c>
      <c r="P17" s="5"/>
      <c r="Q17" s="5"/>
      <c r="R17" s="5"/>
      <c r="S17" s="5"/>
      <c r="T17" s="5"/>
      <c r="U17" s="5"/>
      <c r="V17" s="5"/>
      <c r="W17" s="5"/>
      <c r="X17" s="5"/>
      <c r="Y17" s="5">
        <v>143</v>
      </c>
      <c r="Z17" s="5"/>
      <c r="AA17" s="5"/>
      <c r="AB17" s="5"/>
      <c r="AC17" s="5">
        <v>14</v>
      </c>
      <c r="AD17" s="5"/>
      <c r="AE17" s="5"/>
      <c r="AF17" s="5"/>
      <c r="AG17" s="2"/>
    </row>
    <row r="18" spans="1:33">
      <c r="A18" s="5"/>
      <c r="B18" s="5" t="s">
        <v>53</v>
      </c>
      <c r="C18" s="5">
        <f t="shared" si="0"/>
        <v>63</v>
      </c>
      <c r="D18" s="5"/>
      <c r="E18" s="5"/>
      <c r="F18" s="5"/>
      <c r="G18" s="5">
        <v>2</v>
      </c>
      <c r="H18" s="5"/>
      <c r="I18" s="5">
        <v>6</v>
      </c>
      <c r="J18" s="5">
        <v>4</v>
      </c>
      <c r="K18" s="5"/>
      <c r="L18" s="5">
        <v>3</v>
      </c>
      <c r="M18" s="5">
        <v>1</v>
      </c>
      <c r="N18" s="5">
        <v>2</v>
      </c>
      <c r="O18" s="5">
        <v>3</v>
      </c>
      <c r="P18" s="5">
        <v>2</v>
      </c>
      <c r="Q18" s="5">
        <v>4</v>
      </c>
      <c r="R18" s="5"/>
      <c r="S18" s="5"/>
      <c r="T18" s="5"/>
      <c r="U18" s="5">
        <v>2</v>
      </c>
      <c r="V18" s="5"/>
      <c r="W18" s="5">
        <v>2</v>
      </c>
      <c r="X18" s="5">
        <v>5</v>
      </c>
      <c r="Y18" s="5">
        <v>13</v>
      </c>
      <c r="Z18" s="5">
        <v>6</v>
      </c>
      <c r="AA18" s="5">
        <v>4</v>
      </c>
      <c r="AB18" s="5">
        <v>3</v>
      </c>
      <c r="AC18" s="5"/>
      <c r="AD18" s="5">
        <v>1</v>
      </c>
      <c r="AE18" s="5"/>
      <c r="AF18" s="5"/>
      <c r="AG18" s="2"/>
    </row>
    <row r="19" spans="1:33">
      <c r="A19" s="5"/>
      <c r="B19" s="5" t="s">
        <v>54</v>
      </c>
      <c r="C19" s="5">
        <f t="shared" si="0"/>
        <v>148</v>
      </c>
      <c r="D19" s="5"/>
      <c r="E19" s="5"/>
      <c r="F19" s="5"/>
      <c r="G19" s="5">
        <v>5</v>
      </c>
      <c r="H19" s="5">
        <v>1</v>
      </c>
      <c r="I19" s="5">
        <v>5</v>
      </c>
      <c r="J19" s="5">
        <v>4</v>
      </c>
      <c r="K19" s="5"/>
      <c r="L19" s="5">
        <v>13</v>
      </c>
      <c r="M19" s="5">
        <v>11</v>
      </c>
      <c r="N19" s="5">
        <v>4</v>
      </c>
      <c r="O19" s="5">
        <v>2</v>
      </c>
      <c r="P19" s="5">
        <v>3</v>
      </c>
      <c r="Q19" s="5">
        <v>4</v>
      </c>
      <c r="R19" s="5"/>
      <c r="S19" s="5">
        <v>3</v>
      </c>
      <c r="T19" s="5"/>
      <c r="U19" s="5">
        <v>4</v>
      </c>
      <c r="V19" s="5"/>
      <c r="W19" s="5">
        <v>1</v>
      </c>
      <c r="X19" s="5">
        <v>3</v>
      </c>
      <c r="Y19" s="5">
        <v>58</v>
      </c>
      <c r="Z19" s="5">
        <v>8</v>
      </c>
      <c r="AA19" s="5">
        <v>4</v>
      </c>
      <c r="AB19" s="5">
        <v>6</v>
      </c>
      <c r="AC19" s="5"/>
      <c r="AD19" s="5">
        <v>2</v>
      </c>
      <c r="AE19" s="5">
        <v>2</v>
      </c>
      <c r="AF19" s="5">
        <v>5</v>
      </c>
      <c r="AG19" s="2"/>
    </row>
    <row r="20" spans="1:33">
      <c r="A20" s="5"/>
      <c r="B20" s="5" t="s">
        <v>55</v>
      </c>
      <c r="C20" s="5">
        <f t="shared" si="0"/>
        <v>2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>
        <v>1</v>
      </c>
      <c r="Y20" s="5">
        <v>1</v>
      </c>
      <c r="Z20" s="5"/>
      <c r="AA20" s="5"/>
      <c r="AB20" s="5"/>
      <c r="AC20" s="5"/>
      <c r="AD20" s="5"/>
      <c r="AE20" s="5"/>
      <c r="AF20" s="5"/>
      <c r="AG20" s="2"/>
    </row>
    <row r="21" spans="1:33">
      <c r="A21" s="5" t="s">
        <v>56</v>
      </c>
      <c r="B21" s="5" t="s">
        <v>57</v>
      </c>
      <c r="C21" s="5">
        <f t="shared" si="0"/>
        <v>150</v>
      </c>
      <c r="D21" s="5">
        <v>2</v>
      </c>
      <c r="E21" s="5"/>
      <c r="F21" s="5"/>
      <c r="G21" s="5"/>
      <c r="H21" s="5"/>
      <c r="I21" s="5">
        <v>4</v>
      </c>
      <c r="J21" s="5"/>
      <c r="K21" s="5">
        <v>5</v>
      </c>
      <c r="L21" s="5">
        <v>7</v>
      </c>
      <c r="M21" s="5">
        <v>6</v>
      </c>
      <c r="N21" s="5">
        <v>5</v>
      </c>
      <c r="O21" s="5">
        <v>5</v>
      </c>
      <c r="P21" s="5"/>
      <c r="Q21" s="5">
        <v>4</v>
      </c>
      <c r="R21" s="5">
        <v>4</v>
      </c>
      <c r="S21" s="5"/>
      <c r="T21" s="5"/>
      <c r="U21" s="5">
        <v>5</v>
      </c>
      <c r="V21" s="5"/>
      <c r="W21" s="5"/>
      <c r="X21" s="5">
        <v>1</v>
      </c>
      <c r="Y21" s="5">
        <v>85</v>
      </c>
      <c r="Z21" s="5">
        <v>6</v>
      </c>
      <c r="AA21" s="5">
        <v>5</v>
      </c>
      <c r="AB21" s="5">
        <v>4</v>
      </c>
      <c r="AC21" s="5"/>
      <c r="AD21" s="5"/>
      <c r="AE21" s="5"/>
      <c r="AF21" s="5">
        <v>2</v>
      </c>
      <c r="AG21" s="2">
        <f>SUM(C21,C22)</f>
        <v>285</v>
      </c>
    </row>
    <row r="22" spans="1:33">
      <c r="A22" s="5"/>
      <c r="B22" s="5" t="s">
        <v>58</v>
      </c>
      <c r="C22" s="5">
        <f t="shared" si="0"/>
        <v>135</v>
      </c>
      <c r="D22" s="5"/>
      <c r="E22" s="5"/>
      <c r="F22" s="5"/>
      <c r="G22" s="5"/>
      <c r="H22" s="5"/>
      <c r="I22" s="5">
        <v>2</v>
      </c>
      <c r="J22" s="5"/>
      <c r="K22" s="5"/>
      <c r="L22" s="5">
        <v>3</v>
      </c>
      <c r="M22" s="5">
        <v>3</v>
      </c>
      <c r="N22" s="5">
        <v>2</v>
      </c>
      <c r="O22" s="5"/>
      <c r="P22" s="5"/>
      <c r="Q22" s="5">
        <v>2</v>
      </c>
      <c r="R22" s="5"/>
      <c r="S22" s="5">
        <v>5</v>
      </c>
      <c r="T22" s="5"/>
      <c r="U22" s="5"/>
      <c r="V22" s="5"/>
      <c r="W22" s="5"/>
      <c r="X22" s="5">
        <v>1</v>
      </c>
      <c r="Y22" s="5">
        <v>95</v>
      </c>
      <c r="Z22" s="5">
        <v>2</v>
      </c>
      <c r="AA22" s="5"/>
      <c r="AB22" s="5">
        <v>4</v>
      </c>
      <c r="AC22" s="5">
        <v>14</v>
      </c>
      <c r="AD22" s="5"/>
      <c r="AE22" s="5">
        <v>2</v>
      </c>
      <c r="AF22" s="5"/>
      <c r="AG22" s="2"/>
    </row>
    <row r="23" ht="27" spans="1:33">
      <c r="A23" s="4" t="s">
        <v>59</v>
      </c>
      <c r="B23" s="4" t="s">
        <v>60</v>
      </c>
      <c r="C23" s="5">
        <f t="shared" si="0"/>
        <v>131</v>
      </c>
      <c r="D23" s="5"/>
      <c r="E23" s="5"/>
      <c r="F23" s="5"/>
      <c r="G23" s="5">
        <v>2</v>
      </c>
      <c r="H23" s="5"/>
      <c r="I23" s="5">
        <v>1</v>
      </c>
      <c r="J23" s="5">
        <v>1</v>
      </c>
      <c r="K23" s="5"/>
      <c r="L23" s="5">
        <v>4</v>
      </c>
      <c r="M23" s="5">
        <v>1</v>
      </c>
      <c r="N23" s="5">
        <v>2</v>
      </c>
      <c r="O23" s="5">
        <v>2</v>
      </c>
      <c r="P23" s="5">
        <v>3</v>
      </c>
      <c r="Q23" s="5">
        <v>2</v>
      </c>
      <c r="R23" s="5"/>
      <c r="S23" s="5"/>
      <c r="T23" s="5"/>
      <c r="U23" s="5">
        <v>4</v>
      </c>
      <c r="V23" s="5"/>
      <c r="W23" s="5"/>
      <c r="X23" s="5">
        <v>2</v>
      </c>
      <c r="Y23" s="5">
        <v>88</v>
      </c>
      <c r="Z23" s="5">
        <v>1</v>
      </c>
      <c r="AA23" s="5">
        <v>1</v>
      </c>
      <c r="AB23" s="5">
        <v>4</v>
      </c>
      <c r="AC23" s="5">
        <v>9</v>
      </c>
      <c r="AD23" s="5">
        <v>4</v>
      </c>
      <c r="AE23" s="5"/>
      <c r="AF23" s="5"/>
      <c r="AG23" s="2">
        <f>SUM(C23,C24,C25,C26,C27)</f>
        <v>475</v>
      </c>
    </row>
    <row r="24" spans="1:33">
      <c r="A24" s="5"/>
      <c r="B24" s="5" t="s">
        <v>61</v>
      </c>
      <c r="C24" s="5">
        <f t="shared" si="0"/>
        <v>143</v>
      </c>
      <c r="D24" s="5"/>
      <c r="E24" s="5"/>
      <c r="F24" s="5"/>
      <c r="G24" s="5">
        <v>2</v>
      </c>
      <c r="H24" s="5"/>
      <c r="I24" s="5">
        <v>2</v>
      </c>
      <c r="J24" s="5">
        <v>2</v>
      </c>
      <c r="K24" s="5"/>
      <c r="L24" s="5">
        <v>4</v>
      </c>
      <c r="M24" s="5">
        <v>1</v>
      </c>
      <c r="N24" s="5">
        <v>2</v>
      </c>
      <c r="O24" s="5">
        <v>2</v>
      </c>
      <c r="P24" s="5">
        <v>1</v>
      </c>
      <c r="Q24" s="5"/>
      <c r="R24" s="5"/>
      <c r="S24" s="5"/>
      <c r="T24" s="5"/>
      <c r="U24" s="5"/>
      <c r="V24" s="5"/>
      <c r="W24" s="5"/>
      <c r="X24" s="5">
        <v>2</v>
      </c>
      <c r="Y24" s="5">
        <v>104</v>
      </c>
      <c r="Z24" s="5">
        <v>2</v>
      </c>
      <c r="AA24" s="5">
        <v>1</v>
      </c>
      <c r="AB24" s="5">
        <v>4</v>
      </c>
      <c r="AC24" s="5">
        <v>10</v>
      </c>
      <c r="AD24" s="5">
        <v>4</v>
      </c>
      <c r="AE24" s="5"/>
      <c r="AF24" s="5"/>
      <c r="AG24" s="2"/>
    </row>
    <row r="25" spans="1:33">
      <c r="A25" s="5"/>
      <c r="B25" s="5" t="s">
        <v>62</v>
      </c>
      <c r="C25" s="5">
        <f t="shared" si="0"/>
        <v>67</v>
      </c>
      <c r="D25" s="5">
        <v>3</v>
      </c>
      <c r="E25" s="5"/>
      <c r="F25" s="5"/>
      <c r="G25" s="5"/>
      <c r="H25" s="5"/>
      <c r="I25" s="5">
        <v>2</v>
      </c>
      <c r="J25" s="5">
        <v>2</v>
      </c>
      <c r="K25" s="5"/>
      <c r="L25" s="5">
        <v>3</v>
      </c>
      <c r="M25" s="5">
        <v>1</v>
      </c>
      <c r="N25" s="5"/>
      <c r="O25" s="5"/>
      <c r="P25" s="5"/>
      <c r="Q25" s="5">
        <v>1</v>
      </c>
      <c r="R25" s="5"/>
      <c r="S25" s="5">
        <v>2</v>
      </c>
      <c r="T25" s="5"/>
      <c r="U25" s="5"/>
      <c r="V25" s="5"/>
      <c r="W25" s="5"/>
      <c r="X25" s="5">
        <v>2</v>
      </c>
      <c r="Y25" s="5">
        <v>44</v>
      </c>
      <c r="Z25" s="5">
        <v>2</v>
      </c>
      <c r="AA25" s="5"/>
      <c r="AB25" s="5">
        <v>2</v>
      </c>
      <c r="AC25" s="5">
        <v>1</v>
      </c>
      <c r="AD25" s="5">
        <v>2</v>
      </c>
      <c r="AE25" s="5"/>
      <c r="AF25" s="5"/>
      <c r="AG25" s="2"/>
    </row>
    <row r="26" ht="27" spans="1:33">
      <c r="A26" s="5"/>
      <c r="B26" s="4" t="s">
        <v>63</v>
      </c>
      <c r="C26" s="5">
        <f t="shared" si="0"/>
        <v>65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>
        <v>65</v>
      </c>
      <c r="Z26" s="5"/>
      <c r="AA26" s="5"/>
      <c r="AB26" s="5"/>
      <c r="AC26" s="5"/>
      <c r="AD26" s="5"/>
      <c r="AE26" s="5"/>
      <c r="AF26" s="5"/>
      <c r="AG26" s="2"/>
    </row>
    <row r="27" spans="1:33">
      <c r="A27" s="5"/>
      <c r="B27" s="5" t="s">
        <v>64</v>
      </c>
      <c r="C27" s="5">
        <f t="shared" si="0"/>
        <v>69</v>
      </c>
      <c r="D27" s="5"/>
      <c r="E27" s="5"/>
      <c r="F27" s="5"/>
      <c r="G27" s="5"/>
      <c r="H27" s="5"/>
      <c r="I27" s="5"/>
      <c r="J27" s="5"/>
      <c r="K27" s="5"/>
      <c r="L27" s="5">
        <v>1</v>
      </c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>
        <v>68</v>
      </c>
      <c r="Z27" s="5"/>
      <c r="AA27" s="5"/>
      <c r="AB27" s="5"/>
      <c r="AC27" s="5"/>
      <c r="AD27" s="5"/>
      <c r="AE27" s="5"/>
      <c r="AF27" s="5"/>
      <c r="AG27" s="2"/>
    </row>
    <row r="28" spans="1:33">
      <c r="A28" s="4" t="s">
        <v>65</v>
      </c>
      <c r="B28" s="5" t="s">
        <v>66</v>
      </c>
      <c r="C28" s="5">
        <f t="shared" si="0"/>
        <v>63</v>
      </c>
      <c r="D28" s="5"/>
      <c r="E28" s="5"/>
      <c r="F28" s="5"/>
      <c r="G28" s="5">
        <v>2</v>
      </c>
      <c r="H28" s="5"/>
      <c r="I28" s="5"/>
      <c r="J28" s="5">
        <v>2</v>
      </c>
      <c r="K28" s="5"/>
      <c r="L28" s="5">
        <v>1</v>
      </c>
      <c r="M28" s="5">
        <v>2</v>
      </c>
      <c r="N28" s="5">
        <v>2</v>
      </c>
      <c r="O28" s="5">
        <v>1</v>
      </c>
      <c r="P28" s="5"/>
      <c r="Q28" s="5"/>
      <c r="R28" s="5"/>
      <c r="S28" s="5"/>
      <c r="T28" s="5"/>
      <c r="U28" s="5"/>
      <c r="V28" s="5"/>
      <c r="W28" s="5"/>
      <c r="X28" s="5">
        <v>2</v>
      </c>
      <c r="Y28" s="5">
        <v>45</v>
      </c>
      <c r="Z28" s="5">
        <v>2</v>
      </c>
      <c r="AA28" s="5">
        <v>2</v>
      </c>
      <c r="AB28" s="5">
        <v>2</v>
      </c>
      <c r="AC28" s="5"/>
      <c r="AD28" s="5"/>
      <c r="AE28" s="5"/>
      <c r="AF28" s="5"/>
      <c r="AG28" s="2">
        <f>SUM(C28,C29,C30,C31,C32)</f>
        <v>398</v>
      </c>
    </row>
    <row r="29" spans="1:33">
      <c r="A29" s="5"/>
      <c r="B29" s="5" t="s">
        <v>67</v>
      </c>
      <c r="C29" s="5">
        <f t="shared" si="0"/>
        <v>100</v>
      </c>
      <c r="D29" s="5">
        <v>4</v>
      </c>
      <c r="E29" s="5"/>
      <c r="F29" s="5"/>
      <c r="G29" s="5">
        <v>1</v>
      </c>
      <c r="H29" s="5"/>
      <c r="I29" s="5">
        <v>1</v>
      </c>
      <c r="J29" s="5"/>
      <c r="K29" s="5"/>
      <c r="L29" s="5">
        <v>4</v>
      </c>
      <c r="M29" s="5">
        <v>1</v>
      </c>
      <c r="N29" s="5"/>
      <c r="O29" s="5">
        <v>1</v>
      </c>
      <c r="P29" s="5">
        <v>2</v>
      </c>
      <c r="Q29" s="5">
        <v>2</v>
      </c>
      <c r="R29" s="5"/>
      <c r="S29" s="5"/>
      <c r="T29" s="5"/>
      <c r="U29" s="5">
        <v>4</v>
      </c>
      <c r="V29" s="5"/>
      <c r="W29" s="5"/>
      <c r="X29" s="5">
        <v>2</v>
      </c>
      <c r="Y29" s="5">
        <v>65</v>
      </c>
      <c r="Z29" s="5">
        <v>2</v>
      </c>
      <c r="AA29" s="5">
        <v>3</v>
      </c>
      <c r="AB29" s="5">
        <v>2</v>
      </c>
      <c r="AC29" s="5">
        <v>5</v>
      </c>
      <c r="AD29" s="5"/>
      <c r="AE29" s="5"/>
      <c r="AF29" s="5">
        <v>1</v>
      </c>
      <c r="AG29" s="2"/>
    </row>
    <row r="30" spans="1:33">
      <c r="A30" s="5"/>
      <c r="B30" s="5" t="s">
        <v>68</v>
      </c>
      <c r="C30" s="5">
        <f t="shared" si="0"/>
        <v>104</v>
      </c>
      <c r="D30" s="5"/>
      <c r="E30" s="5"/>
      <c r="F30" s="5"/>
      <c r="G30" s="5">
        <v>2</v>
      </c>
      <c r="H30" s="5"/>
      <c r="I30" s="5">
        <v>1</v>
      </c>
      <c r="J30" s="5"/>
      <c r="K30" s="5"/>
      <c r="L30" s="5">
        <v>4</v>
      </c>
      <c r="M30" s="5">
        <v>5</v>
      </c>
      <c r="N30" s="5"/>
      <c r="O30" s="5">
        <v>1</v>
      </c>
      <c r="P30" s="5"/>
      <c r="Q30" s="5">
        <v>2</v>
      </c>
      <c r="R30" s="5">
        <v>2</v>
      </c>
      <c r="S30" s="5"/>
      <c r="T30" s="5"/>
      <c r="U30" s="5"/>
      <c r="V30" s="5"/>
      <c r="W30" s="5"/>
      <c r="X30" s="5">
        <v>2</v>
      </c>
      <c r="Y30" s="5">
        <v>76</v>
      </c>
      <c r="Z30" s="5">
        <v>2</v>
      </c>
      <c r="AA30" s="5">
        <v>2</v>
      </c>
      <c r="AB30" s="5">
        <v>2</v>
      </c>
      <c r="AC30" s="5">
        <v>1</v>
      </c>
      <c r="AD30" s="5"/>
      <c r="AE30" s="5"/>
      <c r="AF30" s="5">
        <v>2</v>
      </c>
      <c r="AG30" s="2"/>
    </row>
    <row r="31" spans="1:33">
      <c r="A31" s="5"/>
      <c r="B31" s="5" t="s">
        <v>69</v>
      </c>
      <c r="C31" s="5">
        <f t="shared" si="0"/>
        <v>66</v>
      </c>
      <c r="D31" s="5"/>
      <c r="E31" s="5"/>
      <c r="F31" s="5"/>
      <c r="G31" s="5"/>
      <c r="H31" s="5"/>
      <c r="I31" s="5">
        <v>2</v>
      </c>
      <c r="J31" s="5"/>
      <c r="K31" s="5"/>
      <c r="L31" s="5">
        <v>6</v>
      </c>
      <c r="M31" s="5">
        <v>3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>
        <v>50</v>
      </c>
      <c r="Z31" s="5">
        <v>2</v>
      </c>
      <c r="AA31" s="5">
        <v>2</v>
      </c>
      <c r="AB31" s="5">
        <v>1</v>
      </c>
      <c r="AC31" s="5"/>
      <c r="AD31" s="5"/>
      <c r="AE31" s="5"/>
      <c r="AF31" s="5"/>
      <c r="AG31" s="2"/>
    </row>
    <row r="32" spans="1:33">
      <c r="A32" s="5"/>
      <c r="B32" s="5" t="s">
        <v>70</v>
      </c>
      <c r="C32" s="5">
        <f t="shared" si="0"/>
        <v>65</v>
      </c>
      <c r="D32" s="5"/>
      <c r="E32" s="5"/>
      <c r="F32" s="5"/>
      <c r="G32" s="5"/>
      <c r="H32" s="5"/>
      <c r="I32" s="5">
        <v>1</v>
      </c>
      <c r="J32" s="5"/>
      <c r="K32" s="5"/>
      <c r="L32" s="5">
        <v>4</v>
      </c>
      <c r="M32" s="5">
        <v>2</v>
      </c>
      <c r="N32" s="5">
        <v>2</v>
      </c>
      <c r="O32" s="5">
        <v>2</v>
      </c>
      <c r="P32" s="5">
        <v>2</v>
      </c>
      <c r="Q32" s="5">
        <v>2</v>
      </c>
      <c r="R32" s="5"/>
      <c r="S32" s="5"/>
      <c r="T32" s="5"/>
      <c r="U32" s="5">
        <v>2</v>
      </c>
      <c r="V32" s="5"/>
      <c r="W32" s="5"/>
      <c r="X32" s="5"/>
      <c r="Y32" s="5">
        <v>38</v>
      </c>
      <c r="Z32" s="5">
        <v>1</v>
      </c>
      <c r="AA32" s="5">
        <v>2</v>
      </c>
      <c r="AB32" s="5">
        <v>3</v>
      </c>
      <c r="AC32" s="5"/>
      <c r="AD32" s="5">
        <v>2</v>
      </c>
      <c r="AE32" s="5"/>
      <c r="AF32" s="5">
        <v>2</v>
      </c>
      <c r="AG32" s="2"/>
    </row>
    <row r="33" spans="1:33">
      <c r="A33" s="5" t="s">
        <v>71</v>
      </c>
      <c r="B33" s="5" t="s">
        <v>72</v>
      </c>
      <c r="C33" s="5">
        <f t="shared" si="0"/>
        <v>71</v>
      </c>
      <c r="D33" s="5"/>
      <c r="E33" s="5"/>
      <c r="F33" s="5"/>
      <c r="G33" s="5">
        <v>3</v>
      </c>
      <c r="H33" s="5"/>
      <c r="I33" s="5">
        <v>1</v>
      </c>
      <c r="J33" s="5"/>
      <c r="K33" s="5"/>
      <c r="L33" s="5">
        <v>8</v>
      </c>
      <c r="M33" s="5">
        <v>4</v>
      </c>
      <c r="N33" s="5">
        <v>4</v>
      </c>
      <c r="O33" s="5"/>
      <c r="P33" s="5"/>
      <c r="Q33" s="5">
        <v>4</v>
      </c>
      <c r="R33" s="5">
        <v>3</v>
      </c>
      <c r="S33" s="5"/>
      <c r="T33" s="5"/>
      <c r="U33" s="5"/>
      <c r="V33" s="5"/>
      <c r="W33" s="5"/>
      <c r="X33" s="5"/>
      <c r="Y33" s="5">
        <v>33</v>
      </c>
      <c r="Z33" s="5">
        <v>4</v>
      </c>
      <c r="AA33" s="5"/>
      <c r="AB33" s="5">
        <v>3</v>
      </c>
      <c r="AC33" s="5"/>
      <c r="AD33" s="5">
        <v>1</v>
      </c>
      <c r="AE33" s="5"/>
      <c r="AF33" s="5">
        <v>3</v>
      </c>
      <c r="AG33" s="2">
        <f>SUM(C33,C34,C35,C36)</f>
        <v>722</v>
      </c>
    </row>
    <row r="34" spans="1:33">
      <c r="A34" s="5"/>
      <c r="B34" s="5" t="s">
        <v>73</v>
      </c>
      <c r="C34" s="5">
        <f t="shared" si="0"/>
        <v>77</v>
      </c>
      <c r="D34" s="5">
        <v>2</v>
      </c>
      <c r="E34" s="5"/>
      <c r="F34" s="5"/>
      <c r="G34" s="5"/>
      <c r="H34" s="5"/>
      <c r="I34" s="5"/>
      <c r="J34" s="5"/>
      <c r="K34" s="5"/>
      <c r="L34" s="5">
        <v>8</v>
      </c>
      <c r="M34" s="5">
        <v>3</v>
      </c>
      <c r="N34" s="5"/>
      <c r="O34" s="5"/>
      <c r="P34" s="5">
        <v>1</v>
      </c>
      <c r="Q34" s="5"/>
      <c r="R34" s="5">
        <v>2</v>
      </c>
      <c r="S34" s="5"/>
      <c r="T34" s="5"/>
      <c r="U34" s="5">
        <v>4</v>
      </c>
      <c r="V34" s="5"/>
      <c r="W34" s="5"/>
      <c r="X34" s="5">
        <v>1</v>
      </c>
      <c r="Y34" s="5">
        <v>50</v>
      </c>
      <c r="Z34" s="5">
        <v>3</v>
      </c>
      <c r="AA34" s="5"/>
      <c r="AB34" s="5">
        <v>1</v>
      </c>
      <c r="AC34" s="5"/>
      <c r="AD34" s="5">
        <v>2</v>
      </c>
      <c r="AE34" s="5"/>
      <c r="AF34" s="5"/>
      <c r="AG34" s="2"/>
    </row>
    <row r="35" spans="1:33">
      <c r="A35" s="5"/>
      <c r="B35" s="5" t="s">
        <v>74</v>
      </c>
      <c r="C35" s="5">
        <f t="shared" si="0"/>
        <v>80</v>
      </c>
      <c r="D35" s="5">
        <v>2</v>
      </c>
      <c r="E35" s="5"/>
      <c r="F35" s="5">
        <v>2</v>
      </c>
      <c r="G35" s="5">
        <v>3</v>
      </c>
      <c r="H35" s="5"/>
      <c r="I35" s="5">
        <v>1</v>
      </c>
      <c r="J35" s="5"/>
      <c r="K35" s="5"/>
      <c r="L35" s="5">
        <v>7</v>
      </c>
      <c r="M35" s="5">
        <v>4</v>
      </c>
      <c r="N35" s="5">
        <v>1</v>
      </c>
      <c r="O35" s="5"/>
      <c r="P35" s="5"/>
      <c r="Q35" s="5">
        <v>5</v>
      </c>
      <c r="R35" s="5">
        <v>4</v>
      </c>
      <c r="S35" s="5">
        <v>2</v>
      </c>
      <c r="T35" s="5">
        <v>3</v>
      </c>
      <c r="U35" s="5">
        <v>3</v>
      </c>
      <c r="V35" s="5"/>
      <c r="W35" s="5"/>
      <c r="X35" s="5">
        <v>3</v>
      </c>
      <c r="Y35" s="5">
        <v>31</v>
      </c>
      <c r="Z35" s="5">
        <v>4</v>
      </c>
      <c r="AA35" s="5">
        <v>2</v>
      </c>
      <c r="AB35" s="5">
        <v>3</v>
      </c>
      <c r="AC35" s="5"/>
      <c r="AD35" s="5"/>
      <c r="AE35" s="5"/>
      <c r="AF35" s="5"/>
      <c r="AG35" s="2"/>
    </row>
    <row r="36" ht="27" spans="1:33">
      <c r="A36" s="5"/>
      <c r="B36" s="4" t="s">
        <v>75</v>
      </c>
      <c r="C36" s="5">
        <f t="shared" si="0"/>
        <v>494</v>
      </c>
      <c r="D36" s="5">
        <v>22</v>
      </c>
      <c r="E36" s="5">
        <v>2</v>
      </c>
      <c r="F36" s="5">
        <v>1</v>
      </c>
      <c r="G36" s="5">
        <v>8</v>
      </c>
      <c r="H36" s="5"/>
      <c r="I36" s="5">
        <v>17</v>
      </c>
      <c r="J36" s="5">
        <v>1</v>
      </c>
      <c r="K36" s="5">
        <v>9</v>
      </c>
      <c r="L36" s="5">
        <v>61</v>
      </c>
      <c r="M36" s="5">
        <v>41</v>
      </c>
      <c r="N36" s="5">
        <v>14</v>
      </c>
      <c r="O36" s="5">
        <v>7</v>
      </c>
      <c r="P36" s="5">
        <v>6</v>
      </c>
      <c r="Q36" s="5">
        <v>13</v>
      </c>
      <c r="R36" s="5">
        <v>20</v>
      </c>
      <c r="S36" s="5">
        <v>8</v>
      </c>
      <c r="T36" s="5">
        <v>6</v>
      </c>
      <c r="U36" s="5">
        <v>13</v>
      </c>
      <c r="V36" s="5">
        <v>2</v>
      </c>
      <c r="W36" s="5">
        <v>5</v>
      </c>
      <c r="X36" s="5">
        <v>15</v>
      </c>
      <c r="Y36" s="5">
        <v>143</v>
      </c>
      <c r="Z36" s="5">
        <v>26</v>
      </c>
      <c r="AA36" s="5">
        <v>11</v>
      </c>
      <c r="AB36" s="5">
        <v>13</v>
      </c>
      <c r="AC36" s="5">
        <v>4</v>
      </c>
      <c r="AD36" s="5">
        <v>10</v>
      </c>
      <c r="AE36" s="5">
        <v>9</v>
      </c>
      <c r="AF36" s="5">
        <v>7</v>
      </c>
      <c r="AG36" s="2"/>
    </row>
    <row r="37" spans="1:33">
      <c r="A37" s="4" t="s">
        <v>76</v>
      </c>
      <c r="B37" s="5" t="s">
        <v>77</v>
      </c>
      <c r="C37" s="5">
        <f t="shared" si="0"/>
        <v>144</v>
      </c>
      <c r="D37" s="5">
        <v>3</v>
      </c>
      <c r="E37" s="5"/>
      <c r="F37" s="5"/>
      <c r="G37" s="5">
        <v>4</v>
      </c>
      <c r="H37" s="5">
        <v>3</v>
      </c>
      <c r="I37" s="5">
        <v>4</v>
      </c>
      <c r="J37" s="5">
        <v>3</v>
      </c>
      <c r="K37" s="5">
        <v>1</v>
      </c>
      <c r="L37" s="5">
        <v>9</v>
      </c>
      <c r="M37" s="5">
        <v>10</v>
      </c>
      <c r="N37" s="5">
        <v>3</v>
      </c>
      <c r="O37" s="5">
        <v>5</v>
      </c>
      <c r="P37" s="5">
        <v>3</v>
      </c>
      <c r="Q37" s="5">
        <v>3</v>
      </c>
      <c r="R37" s="5">
        <v>4</v>
      </c>
      <c r="S37" s="5">
        <v>1</v>
      </c>
      <c r="T37" s="5"/>
      <c r="U37" s="5"/>
      <c r="V37" s="5"/>
      <c r="W37" s="5"/>
      <c r="X37" s="5">
        <v>2</v>
      </c>
      <c r="Y37" s="5">
        <v>63</v>
      </c>
      <c r="Z37" s="5">
        <v>5</v>
      </c>
      <c r="AA37" s="5">
        <v>4</v>
      </c>
      <c r="AB37" s="5">
        <v>6</v>
      </c>
      <c r="AC37" s="5">
        <v>5</v>
      </c>
      <c r="AD37" s="5"/>
      <c r="AE37" s="5">
        <v>2</v>
      </c>
      <c r="AF37" s="5">
        <v>1</v>
      </c>
      <c r="AG37" s="2">
        <f>SUM(C37,C38,C39,C40)</f>
        <v>566</v>
      </c>
    </row>
    <row r="38" spans="1:33">
      <c r="A38" s="5"/>
      <c r="B38" s="5" t="s">
        <v>78</v>
      </c>
      <c r="C38" s="5">
        <f t="shared" si="0"/>
        <v>152</v>
      </c>
      <c r="D38" s="5">
        <v>6</v>
      </c>
      <c r="E38" s="5"/>
      <c r="F38" s="5">
        <v>2</v>
      </c>
      <c r="G38" s="5">
        <v>2</v>
      </c>
      <c r="H38" s="5"/>
      <c r="I38" s="5">
        <v>2</v>
      </c>
      <c r="J38" s="5"/>
      <c r="K38" s="5"/>
      <c r="L38" s="5">
        <v>4</v>
      </c>
      <c r="M38" s="5">
        <v>3</v>
      </c>
      <c r="N38" s="5">
        <v>6</v>
      </c>
      <c r="O38" s="5"/>
      <c r="P38" s="5"/>
      <c r="Q38" s="5">
        <v>2</v>
      </c>
      <c r="R38" s="5">
        <v>3</v>
      </c>
      <c r="S38" s="5"/>
      <c r="T38" s="5"/>
      <c r="U38" s="5">
        <v>4</v>
      </c>
      <c r="V38" s="5"/>
      <c r="W38" s="5"/>
      <c r="X38" s="5">
        <v>2</v>
      </c>
      <c r="Y38" s="5">
        <v>105</v>
      </c>
      <c r="Z38" s="5">
        <v>2</v>
      </c>
      <c r="AA38" s="5">
        <v>2</v>
      </c>
      <c r="AB38" s="5">
        <v>4</v>
      </c>
      <c r="AC38" s="5"/>
      <c r="AD38" s="5">
        <v>2</v>
      </c>
      <c r="AE38" s="5">
        <v>1</v>
      </c>
      <c r="AF38" s="5"/>
      <c r="AG38" s="2"/>
    </row>
    <row r="39" spans="1:33">
      <c r="A39" s="5"/>
      <c r="B39" s="5" t="s">
        <v>79</v>
      </c>
      <c r="C39" s="5">
        <f t="shared" si="0"/>
        <v>151</v>
      </c>
      <c r="D39" s="5">
        <v>6</v>
      </c>
      <c r="E39" s="5"/>
      <c r="F39" s="5">
        <v>3</v>
      </c>
      <c r="G39" s="5">
        <v>2</v>
      </c>
      <c r="H39" s="5"/>
      <c r="I39" s="5">
        <v>2</v>
      </c>
      <c r="J39" s="5"/>
      <c r="K39" s="5"/>
      <c r="L39" s="5">
        <v>4</v>
      </c>
      <c r="M39" s="5">
        <v>2</v>
      </c>
      <c r="N39" s="5"/>
      <c r="O39" s="5">
        <v>1</v>
      </c>
      <c r="P39" s="5"/>
      <c r="Q39" s="5">
        <v>2</v>
      </c>
      <c r="R39" s="5">
        <v>2</v>
      </c>
      <c r="S39" s="5">
        <v>2</v>
      </c>
      <c r="T39" s="5"/>
      <c r="U39" s="5">
        <v>2</v>
      </c>
      <c r="V39" s="5"/>
      <c r="W39" s="5"/>
      <c r="X39" s="5">
        <v>2</v>
      </c>
      <c r="Y39" s="5">
        <v>107</v>
      </c>
      <c r="Z39" s="5">
        <v>2</v>
      </c>
      <c r="AA39" s="5">
        <v>2</v>
      </c>
      <c r="AB39" s="5">
        <v>4</v>
      </c>
      <c r="AC39" s="5"/>
      <c r="AD39" s="5">
        <v>2</v>
      </c>
      <c r="AE39" s="5">
        <v>2</v>
      </c>
      <c r="AF39" s="5">
        <v>2</v>
      </c>
      <c r="AG39" s="2"/>
    </row>
    <row r="40" spans="1:33">
      <c r="A40" s="5"/>
      <c r="B40" s="5" t="s">
        <v>80</v>
      </c>
      <c r="C40" s="5">
        <f t="shared" si="0"/>
        <v>119</v>
      </c>
      <c r="D40" s="5">
        <v>3</v>
      </c>
      <c r="E40" s="5"/>
      <c r="F40" s="5">
        <v>3</v>
      </c>
      <c r="G40" s="5"/>
      <c r="H40" s="5"/>
      <c r="I40" s="5">
        <v>2</v>
      </c>
      <c r="J40" s="5"/>
      <c r="K40" s="5"/>
      <c r="L40" s="5">
        <v>5</v>
      </c>
      <c r="M40" s="5">
        <v>2</v>
      </c>
      <c r="N40" s="5">
        <v>2</v>
      </c>
      <c r="O40" s="5">
        <v>2</v>
      </c>
      <c r="P40" s="5"/>
      <c r="Q40" s="5">
        <v>2</v>
      </c>
      <c r="R40" s="5">
        <v>2</v>
      </c>
      <c r="S40" s="5">
        <v>2</v>
      </c>
      <c r="T40" s="5">
        <v>3</v>
      </c>
      <c r="U40" s="5"/>
      <c r="V40" s="5"/>
      <c r="W40" s="5"/>
      <c r="X40" s="5">
        <v>2</v>
      </c>
      <c r="Y40" s="5">
        <v>78</v>
      </c>
      <c r="Z40" s="5">
        <v>2</v>
      </c>
      <c r="AA40" s="5">
        <v>2</v>
      </c>
      <c r="AB40" s="5">
        <v>2</v>
      </c>
      <c r="AC40" s="5">
        <v>2</v>
      </c>
      <c r="AD40" s="5">
        <v>2</v>
      </c>
      <c r="AE40" s="5"/>
      <c r="AF40" s="5">
        <v>1</v>
      </c>
      <c r="AG40" s="2"/>
    </row>
    <row r="41" spans="1:33">
      <c r="A41" s="5" t="s">
        <v>81</v>
      </c>
      <c r="B41" s="5" t="s">
        <v>82</v>
      </c>
      <c r="C41" s="5">
        <f t="shared" si="0"/>
        <v>78</v>
      </c>
      <c r="D41" s="5"/>
      <c r="E41" s="5"/>
      <c r="F41" s="5">
        <v>1</v>
      </c>
      <c r="G41" s="5">
        <v>1</v>
      </c>
      <c r="H41" s="5"/>
      <c r="I41" s="5"/>
      <c r="J41" s="5"/>
      <c r="K41" s="5"/>
      <c r="L41" s="5">
        <v>3</v>
      </c>
      <c r="M41" s="5"/>
      <c r="N41" s="5">
        <v>1</v>
      </c>
      <c r="O41" s="5">
        <v>3</v>
      </c>
      <c r="P41" s="5"/>
      <c r="Q41" s="5">
        <v>4</v>
      </c>
      <c r="R41" s="5">
        <v>3</v>
      </c>
      <c r="S41" s="5">
        <v>1</v>
      </c>
      <c r="T41" s="5">
        <v>2</v>
      </c>
      <c r="U41" s="5"/>
      <c r="V41" s="5"/>
      <c r="W41" s="5"/>
      <c r="X41" s="5"/>
      <c r="Y41" s="5">
        <v>47</v>
      </c>
      <c r="Z41" s="5">
        <v>2</v>
      </c>
      <c r="AA41" s="5">
        <v>3</v>
      </c>
      <c r="AB41" s="5">
        <v>5</v>
      </c>
      <c r="AC41" s="5"/>
      <c r="AD41" s="5"/>
      <c r="AE41" s="5"/>
      <c r="AF41" s="5">
        <v>2</v>
      </c>
      <c r="AG41" s="2">
        <f>SUM(C41,C42,C43,C44,C45,C46)</f>
        <v>661</v>
      </c>
    </row>
    <row r="42" ht="27" spans="1:33">
      <c r="A42" s="5"/>
      <c r="B42" s="4" t="s">
        <v>83</v>
      </c>
      <c r="C42" s="5">
        <f t="shared" si="0"/>
        <v>76</v>
      </c>
      <c r="D42" s="5"/>
      <c r="E42" s="5"/>
      <c r="F42" s="5"/>
      <c r="G42" s="5"/>
      <c r="H42" s="5"/>
      <c r="I42" s="5">
        <v>2</v>
      </c>
      <c r="J42" s="5"/>
      <c r="K42" s="5"/>
      <c r="L42" s="5">
        <v>4</v>
      </c>
      <c r="M42" s="5">
        <v>2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>
        <v>2</v>
      </c>
      <c r="Y42" s="5">
        <v>64</v>
      </c>
      <c r="Z42" s="5"/>
      <c r="AA42" s="5"/>
      <c r="AB42" s="5"/>
      <c r="AC42" s="5"/>
      <c r="AD42" s="5">
        <v>2</v>
      </c>
      <c r="AE42" s="5"/>
      <c r="AF42" s="5"/>
      <c r="AG42" s="2"/>
    </row>
    <row r="43" spans="1:33">
      <c r="A43" s="5"/>
      <c r="B43" s="5" t="s">
        <v>84</v>
      </c>
      <c r="C43" s="5">
        <f t="shared" si="0"/>
        <v>158</v>
      </c>
      <c r="D43" s="5">
        <v>1</v>
      </c>
      <c r="E43" s="5"/>
      <c r="F43" s="5"/>
      <c r="G43" s="5"/>
      <c r="H43" s="5"/>
      <c r="I43" s="5">
        <v>4</v>
      </c>
      <c r="J43" s="5"/>
      <c r="K43" s="5"/>
      <c r="L43" s="5">
        <v>7</v>
      </c>
      <c r="M43" s="5">
        <v>5</v>
      </c>
      <c r="N43" s="5">
        <v>4</v>
      </c>
      <c r="O43" s="5">
        <v>1</v>
      </c>
      <c r="P43" s="5">
        <v>2</v>
      </c>
      <c r="Q43" s="5">
        <v>4</v>
      </c>
      <c r="R43" s="5">
        <v>2</v>
      </c>
      <c r="S43" s="5"/>
      <c r="T43" s="5"/>
      <c r="U43" s="5"/>
      <c r="V43" s="5"/>
      <c r="W43" s="5"/>
      <c r="X43" s="5">
        <v>2</v>
      </c>
      <c r="Y43" s="5">
        <v>111</v>
      </c>
      <c r="Z43" s="5">
        <v>4</v>
      </c>
      <c r="AA43" s="5"/>
      <c r="AB43" s="5">
        <v>3</v>
      </c>
      <c r="AC43" s="5">
        <v>8</v>
      </c>
      <c r="AD43" s="5"/>
      <c r="AE43" s="5"/>
      <c r="AF43" s="5"/>
      <c r="AG43" s="2"/>
    </row>
    <row r="44" spans="1:33">
      <c r="A44" s="5"/>
      <c r="B44" s="5" t="s">
        <v>85</v>
      </c>
      <c r="C44" s="5">
        <f t="shared" si="0"/>
        <v>147</v>
      </c>
      <c r="D44" s="5">
        <v>2</v>
      </c>
      <c r="E44" s="5"/>
      <c r="F44" s="5"/>
      <c r="G44" s="5"/>
      <c r="H44" s="5"/>
      <c r="I44" s="5">
        <v>4</v>
      </c>
      <c r="J44" s="5">
        <v>3</v>
      </c>
      <c r="K44" s="5"/>
      <c r="L44" s="5">
        <v>10</v>
      </c>
      <c r="M44" s="5">
        <v>6</v>
      </c>
      <c r="N44" s="5">
        <v>4</v>
      </c>
      <c r="O44" s="5"/>
      <c r="P44" s="5"/>
      <c r="Q44" s="5">
        <v>4</v>
      </c>
      <c r="R44" s="5">
        <v>2</v>
      </c>
      <c r="S44" s="5">
        <v>3</v>
      </c>
      <c r="T44" s="5"/>
      <c r="U44" s="5">
        <v>3</v>
      </c>
      <c r="V44" s="5"/>
      <c r="W44" s="5"/>
      <c r="X44" s="5">
        <v>3</v>
      </c>
      <c r="Y44" s="5">
        <v>75</v>
      </c>
      <c r="Z44" s="5">
        <v>4</v>
      </c>
      <c r="AA44" s="5">
        <v>3</v>
      </c>
      <c r="AB44" s="5">
        <v>2</v>
      </c>
      <c r="AC44" s="5">
        <v>15</v>
      </c>
      <c r="AD44" s="5"/>
      <c r="AE44" s="5">
        <v>4</v>
      </c>
      <c r="AF44" s="5"/>
      <c r="AG44" s="2"/>
    </row>
    <row r="45" spans="1:33">
      <c r="A45" s="5"/>
      <c r="B45" s="5" t="s">
        <v>86</v>
      </c>
      <c r="C45" s="5">
        <f t="shared" si="0"/>
        <v>128</v>
      </c>
      <c r="D45" s="5">
        <v>3</v>
      </c>
      <c r="E45" s="5"/>
      <c r="F45" s="5">
        <v>1</v>
      </c>
      <c r="G45" s="5">
        <v>1</v>
      </c>
      <c r="H45" s="5"/>
      <c r="I45" s="5">
        <v>2</v>
      </c>
      <c r="J45" s="5">
        <v>2</v>
      </c>
      <c r="K45" s="5"/>
      <c r="L45" s="5">
        <v>5</v>
      </c>
      <c r="M45" s="5">
        <v>6</v>
      </c>
      <c r="N45" s="5">
        <v>4</v>
      </c>
      <c r="O45" s="5">
        <v>2</v>
      </c>
      <c r="P45" s="5"/>
      <c r="Q45" s="5">
        <v>2</v>
      </c>
      <c r="R45" s="5"/>
      <c r="S45" s="5">
        <v>3</v>
      </c>
      <c r="T45" s="5"/>
      <c r="U45" s="5"/>
      <c r="V45" s="5"/>
      <c r="W45" s="5"/>
      <c r="X45" s="5"/>
      <c r="Y45" s="5">
        <v>87</v>
      </c>
      <c r="Z45" s="5">
        <v>4</v>
      </c>
      <c r="AA45" s="5">
        <v>2</v>
      </c>
      <c r="AB45" s="5">
        <v>4</v>
      </c>
      <c r="AC45" s="5"/>
      <c r="AD45" s="5"/>
      <c r="AE45" s="5"/>
      <c r="AF45" s="5"/>
      <c r="AG45" s="2"/>
    </row>
    <row r="46" ht="27" spans="1:33">
      <c r="A46" s="5"/>
      <c r="B46" s="4" t="s">
        <v>87</v>
      </c>
      <c r="C46" s="5">
        <f t="shared" si="0"/>
        <v>74</v>
      </c>
      <c r="D46" s="5"/>
      <c r="E46" s="5"/>
      <c r="F46" s="5">
        <v>3</v>
      </c>
      <c r="G46" s="5">
        <v>2</v>
      </c>
      <c r="H46" s="5"/>
      <c r="I46" s="5">
        <v>2</v>
      </c>
      <c r="J46" s="5">
        <v>4</v>
      </c>
      <c r="K46" s="5"/>
      <c r="L46" s="5">
        <v>5</v>
      </c>
      <c r="M46" s="5">
        <v>2</v>
      </c>
      <c r="N46" s="5"/>
      <c r="O46" s="5"/>
      <c r="P46" s="5"/>
      <c r="Q46" s="5">
        <v>2</v>
      </c>
      <c r="R46" s="5">
        <v>2</v>
      </c>
      <c r="S46" s="5">
        <v>2</v>
      </c>
      <c r="T46" s="5">
        <v>2</v>
      </c>
      <c r="U46" s="5">
        <v>4</v>
      </c>
      <c r="V46" s="5"/>
      <c r="W46" s="5"/>
      <c r="X46" s="5">
        <v>2</v>
      </c>
      <c r="Y46" s="5">
        <v>28</v>
      </c>
      <c r="Z46" s="5">
        <v>5</v>
      </c>
      <c r="AA46" s="5">
        <v>2</v>
      </c>
      <c r="AB46" s="5">
        <v>6</v>
      </c>
      <c r="AC46" s="5"/>
      <c r="AD46" s="5"/>
      <c r="AE46" s="5"/>
      <c r="AF46" s="5">
        <v>1</v>
      </c>
      <c r="AG46" s="2"/>
    </row>
    <row r="47" ht="27" spans="1:33">
      <c r="A47" s="4" t="s">
        <v>88</v>
      </c>
      <c r="B47" s="5" t="s">
        <v>89</v>
      </c>
      <c r="C47" s="5">
        <f t="shared" si="0"/>
        <v>65</v>
      </c>
      <c r="D47" s="5">
        <v>1</v>
      </c>
      <c r="E47" s="5"/>
      <c r="F47" s="5"/>
      <c r="G47" s="5"/>
      <c r="H47" s="5"/>
      <c r="I47" s="5">
        <v>2</v>
      </c>
      <c r="J47" s="5">
        <v>2</v>
      </c>
      <c r="K47" s="5"/>
      <c r="L47" s="5">
        <v>3</v>
      </c>
      <c r="M47" s="5">
        <v>2</v>
      </c>
      <c r="N47" s="5"/>
      <c r="O47" s="5"/>
      <c r="P47" s="5">
        <v>4</v>
      </c>
      <c r="Q47" s="5">
        <v>2</v>
      </c>
      <c r="R47" s="5"/>
      <c r="S47" s="5"/>
      <c r="T47" s="5"/>
      <c r="U47" s="5">
        <v>1</v>
      </c>
      <c r="V47" s="5"/>
      <c r="W47" s="5"/>
      <c r="X47" s="5">
        <v>2</v>
      </c>
      <c r="Y47" s="5">
        <v>35</v>
      </c>
      <c r="Z47" s="5">
        <v>2</v>
      </c>
      <c r="AA47" s="5"/>
      <c r="AB47" s="5">
        <v>4</v>
      </c>
      <c r="AC47" s="5"/>
      <c r="AD47" s="5">
        <v>4</v>
      </c>
      <c r="AE47" s="5"/>
      <c r="AF47" s="5">
        <v>1</v>
      </c>
      <c r="AG47" s="2">
        <v>65</v>
      </c>
    </row>
    <row r="48" spans="1:33">
      <c r="A48" s="4" t="s">
        <v>90</v>
      </c>
      <c r="B48" s="5" t="s">
        <v>91</v>
      </c>
      <c r="C48" s="5">
        <f t="shared" si="0"/>
        <v>79</v>
      </c>
      <c r="D48" s="5">
        <v>2</v>
      </c>
      <c r="E48" s="5"/>
      <c r="F48" s="5"/>
      <c r="G48" s="5">
        <v>2</v>
      </c>
      <c r="H48" s="5"/>
      <c r="I48" s="5"/>
      <c r="J48" s="5"/>
      <c r="K48" s="5"/>
      <c r="L48" s="5">
        <v>3</v>
      </c>
      <c r="M48" s="5">
        <v>3</v>
      </c>
      <c r="N48" s="5"/>
      <c r="O48" s="5"/>
      <c r="P48" s="5"/>
      <c r="Q48" s="5"/>
      <c r="R48" s="5"/>
      <c r="S48" s="5">
        <v>2</v>
      </c>
      <c r="T48" s="5"/>
      <c r="U48" s="5"/>
      <c r="V48" s="5"/>
      <c r="W48" s="5"/>
      <c r="X48" s="5">
        <v>2</v>
      </c>
      <c r="Y48" s="5">
        <v>64</v>
      </c>
      <c r="Z48" s="5">
        <v>1</v>
      </c>
      <c r="AA48" s="5"/>
      <c r="AB48" s="5"/>
      <c r="AC48" s="5"/>
      <c r="AD48" s="5"/>
      <c r="AE48" s="5"/>
      <c r="AF48" s="5"/>
      <c r="AG48" s="2">
        <f>SUM(C48,C49,C50,C51)</f>
        <v>239</v>
      </c>
    </row>
    <row r="49" spans="1:33">
      <c r="A49" s="5"/>
      <c r="B49" s="5" t="s">
        <v>92</v>
      </c>
      <c r="C49" s="5">
        <f t="shared" si="0"/>
        <v>78</v>
      </c>
      <c r="D49" s="5">
        <v>2</v>
      </c>
      <c r="E49" s="5"/>
      <c r="F49" s="5"/>
      <c r="G49" s="5">
        <v>2</v>
      </c>
      <c r="H49" s="5"/>
      <c r="I49" s="5"/>
      <c r="J49" s="5"/>
      <c r="K49" s="5"/>
      <c r="L49" s="5">
        <v>5</v>
      </c>
      <c r="M49" s="5">
        <v>2</v>
      </c>
      <c r="N49" s="5"/>
      <c r="O49" s="5"/>
      <c r="P49" s="5"/>
      <c r="Q49" s="5"/>
      <c r="R49" s="5">
        <v>1</v>
      </c>
      <c r="S49" s="5">
        <v>2</v>
      </c>
      <c r="T49" s="5"/>
      <c r="U49" s="5"/>
      <c r="V49" s="5"/>
      <c r="W49" s="5"/>
      <c r="X49" s="5">
        <v>2</v>
      </c>
      <c r="Y49" s="5">
        <v>62</v>
      </c>
      <c r="Z49" s="5"/>
      <c r="AA49" s="5"/>
      <c r="AB49" s="5"/>
      <c r="AC49" s="5"/>
      <c r="AD49" s="5"/>
      <c r="AE49" s="5"/>
      <c r="AF49" s="5"/>
      <c r="AG49" s="2"/>
    </row>
    <row r="50" spans="1:33">
      <c r="A50" s="5"/>
      <c r="B50" s="5" t="s">
        <v>93</v>
      </c>
      <c r="C50" s="5">
        <f t="shared" si="0"/>
        <v>39</v>
      </c>
      <c r="D50" s="5"/>
      <c r="E50" s="5"/>
      <c r="F50" s="5"/>
      <c r="G50" s="5"/>
      <c r="H50" s="5"/>
      <c r="I50" s="5"/>
      <c r="J50" s="5"/>
      <c r="K50" s="5"/>
      <c r="L50" s="5">
        <v>4</v>
      </c>
      <c r="M50" s="5">
        <v>2</v>
      </c>
      <c r="N50" s="5"/>
      <c r="O50" s="5"/>
      <c r="P50" s="5"/>
      <c r="Q50" s="5"/>
      <c r="R50" s="5"/>
      <c r="S50" s="5">
        <v>2</v>
      </c>
      <c r="T50" s="5"/>
      <c r="U50" s="5"/>
      <c r="V50" s="5"/>
      <c r="W50" s="5"/>
      <c r="X50" s="5">
        <v>2</v>
      </c>
      <c r="Y50" s="5">
        <v>29</v>
      </c>
      <c r="Z50" s="5"/>
      <c r="AA50" s="5"/>
      <c r="AB50" s="5"/>
      <c r="AC50" s="5"/>
      <c r="AD50" s="5"/>
      <c r="AE50" s="5"/>
      <c r="AF50" s="5"/>
      <c r="AG50" s="2"/>
    </row>
    <row r="51" spans="1:33">
      <c r="A51" s="5"/>
      <c r="B51" s="5" t="s">
        <v>94</v>
      </c>
      <c r="C51" s="5">
        <f t="shared" si="0"/>
        <v>43</v>
      </c>
      <c r="D51" s="5">
        <v>3</v>
      </c>
      <c r="E51" s="5"/>
      <c r="F51" s="5"/>
      <c r="G51" s="5">
        <v>2</v>
      </c>
      <c r="H51" s="5"/>
      <c r="I51" s="5"/>
      <c r="J51" s="5"/>
      <c r="K51" s="5"/>
      <c r="L51" s="5">
        <v>3</v>
      </c>
      <c r="M51" s="5">
        <v>2</v>
      </c>
      <c r="N51" s="5"/>
      <c r="O51" s="5"/>
      <c r="P51" s="5"/>
      <c r="Q51" s="5"/>
      <c r="R51" s="5"/>
      <c r="S51" s="5">
        <v>2</v>
      </c>
      <c r="T51" s="5"/>
      <c r="U51" s="5"/>
      <c r="V51" s="5"/>
      <c r="W51" s="5"/>
      <c r="X51" s="5">
        <v>2</v>
      </c>
      <c r="Y51" s="5">
        <v>29</v>
      </c>
      <c r="Z51" s="5"/>
      <c r="AA51" s="5"/>
      <c r="AB51" s="5"/>
      <c r="AC51" s="5"/>
      <c r="AD51" s="5"/>
      <c r="AE51" s="5"/>
      <c r="AF51" s="5"/>
      <c r="AG51" s="2"/>
    </row>
    <row r="52" ht="27" spans="1:33">
      <c r="A52" s="5" t="s">
        <v>95</v>
      </c>
      <c r="B52" s="4" t="s">
        <v>96</v>
      </c>
      <c r="C52" s="5">
        <f t="shared" si="0"/>
        <v>135</v>
      </c>
      <c r="D52" s="5">
        <v>1</v>
      </c>
      <c r="E52" s="5"/>
      <c r="F52" s="5">
        <v>1</v>
      </c>
      <c r="G52" s="5"/>
      <c r="H52" s="5"/>
      <c r="I52" s="5">
        <v>3</v>
      </c>
      <c r="J52" s="5"/>
      <c r="K52" s="5"/>
      <c r="L52" s="5">
        <v>6</v>
      </c>
      <c r="M52" s="5">
        <v>6</v>
      </c>
      <c r="N52" s="5"/>
      <c r="O52" s="5"/>
      <c r="P52" s="5"/>
      <c r="Q52" s="5"/>
      <c r="R52" s="5"/>
      <c r="S52" s="5"/>
      <c r="T52" s="5"/>
      <c r="U52" s="5">
        <v>2</v>
      </c>
      <c r="V52" s="5"/>
      <c r="W52" s="5"/>
      <c r="X52" s="5">
        <v>5</v>
      </c>
      <c r="Y52" s="5">
        <v>106</v>
      </c>
      <c r="Z52" s="5">
        <v>2</v>
      </c>
      <c r="AA52" s="5"/>
      <c r="AB52" s="5">
        <v>3</v>
      </c>
      <c r="AC52" s="5"/>
      <c r="AD52" s="5"/>
      <c r="AE52" s="5"/>
      <c r="AF52" s="5"/>
      <c r="AG52" s="2">
        <v>135</v>
      </c>
    </row>
    <row r="53" spans="1:33">
      <c r="A53" s="5" t="s">
        <v>97</v>
      </c>
      <c r="B53" s="5" t="s">
        <v>98</v>
      </c>
      <c r="C53" s="5">
        <f t="shared" si="0"/>
        <v>67</v>
      </c>
      <c r="D53" s="5"/>
      <c r="E53" s="5">
        <v>1</v>
      </c>
      <c r="F53" s="5"/>
      <c r="G53" s="5"/>
      <c r="H53" s="5"/>
      <c r="I53" s="5"/>
      <c r="J53" s="5"/>
      <c r="K53" s="5"/>
      <c r="L53" s="5">
        <v>9</v>
      </c>
      <c r="M53" s="5">
        <v>5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>
        <v>4</v>
      </c>
      <c r="Y53" s="5">
        <v>43</v>
      </c>
      <c r="Z53" s="5">
        <v>3</v>
      </c>
      <c r="AA53" s="5"/>
      <c r="AB53" s="5">
        <v>2</v>
      </c>
      <c r="AC53" s="5"/>
      <c r="AD53" s="5"/>
      <c r="AE53" s="5"/>
      <c r="AF53" s="5"/>
      <c r="AG53" s="2">
        <f>SUM(C53,C54,C55)</f>
        <v>138</v>
      </c>
    </row>
    <row r="54" spans="1:33">
      <c r="A54" s="5"/>
      <c r="B54" s="5" t="s">
        <v>99</v>
      </c>
      <c r="C54" s="5">
        <f t="shared" si="0"/>
        <v>69</v>
      </c>
      <c r="D54" s="5">
        <v>2</v>
      </c>
      <c r="E54" s="5"/>
      <c r="F54" s="5"/>
      <c r="G54" s="5"/>
      <c r="H54" s="5"/>
      <c r="I54" s="5">
        <v>3</v>
      </c>
      <c r="J54" s="5"/>
      <c r="K54" s="5">
        <v>2</v>
      </c>
      <c r="L54" s="5">
        <v>6</v>
      </c>
      <c r="M54" s="5">
        <v>5</v>
      </c>
      <c r="N54" s="5"/>
      <c r="O54" s="5"/>
      <c r="P54" s="5"/>
      <c r="Q54" s="5">
        <v>4</v>
      </c>
      <c r="R54" s="5"/>
      <c r="S54" s="5"/>
      <c r="T54" s="5"/>
      <c r="U54" s="5"/>
      <c r="V54" s="5"/>
      <c r="W54" s="5"/>
      <c r="X54" s="5">
        <v>1</v>
      </c>
      <c r="Y54" s="5">
        <v>29</v>
      </c>
      <c r="Z54" s="5">
        <v>3</v>
      </c>
      <c r="AA54" s="5">
        <v>4</v>
      </c>
      <c r="AB54" s="5">
        <v>4</v>
      </c>
      <c r="AC54" s="5"/>
      <c r="AD54" s="5"/>
      <c r="AE54" s="5">
        <v>4</v>
      </c>
      <c r="AF54" s="5">
        <v>2</v>
      </c>
      <c r="AG54" s="2"/>
    </row>
    <row r="55" spans="1:33">
      <c r="A55" s="5"/>
      <c r="B55" s="5" t="s">
        <v>100</v>
      </c>
      <c r="C55" s="5">
        <f t="shared" si="0"/>
        <v>2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>
        <v>2</v>
      </c>
      <c r="Z55" s="5"/>
      <c r="AA55" s="5"/>
      <c r="AB55" s="5"/>
      <c r="AC55" s="5"/>
      <c r="AD55" s="5"/>
      <c r="AE55" s="5"/>
      <c r="AF55" s="5"/>
      <c r="AG55" s="2"/>
    </row>
    <row r="56" spans="1:33">
      <c r="A56" s="5" t="s">
        <v>101</v>
      </c>
      <c r="B56" s="5" t="s">
        <v>102</v>
      </c>
      <c r="C56" s="5">
        <f t="shared" si="0"/>
        <v>138</v>
      </c>
      <c r="D56" s="5"/>
      <c r="E56" s="5"/>
      <c r="F56" s="5">
        <v>3</v>
      </c>
      <c r="G56" s="5">
        <v>2</v>
      </c>
      <c r="H56" s="5"/>
      <c r="I56" s="5">
        <v>2</v>
      </c>
      <c r="J56" s="5"/>
      <c r="K56" s="5"/>
      <c r="L56" s="5">
        <v>8</v>
      </c>
      <c r="M56" s="5">
        <v>5</v>
      </c>
      <c r="N56" s="5">
        <v>4</v>
      </c>
      <c r="O56" s="5"/>
      <c r="P56" s="5"/>
      <c r="Q56" s="5">
        <v>1</v>
      </c>
      <c r="R56" s="5">
        <v>2</v>
      </c>
      <c r="S56" s="5"/>
      <c r="T56" s="5"/>
      <c r="U56" s="5">
        <v>2</v>
      </c>
      <c r="V56" s="5"/>
      <c r="W56" s="5"/>
      <c r="X56" s="5">
        <v>2</v>
      </c>
      <c r="Y56" s="5">
        <v>95</v>
      </c>
      <c r="Z56" s="5">
        <v>2</v>
      </c>
      <c r="AA56" s="5">
        <v>2</v>
      </c>
      <c r="AB56" s="5">
        <v>4</v>
      </c>
      <c r="AC56" s="5"/>
      <c r="AD56" s="5"/>
      <c r="AE56" s="5">
        <v>3</v>
      </c>
      <c r="AF56" s="5">
        <v>1</v>
      </c>
      <c r="AG56" s="3">
        <f>SUM(C56,C57,C58,C59)</f>
        <v>448</v>
      </c>
    </row>
    <row r="57" spans="1:33">
      <c r="A57" s="5"/>
      <c r="B57" s="5" t="s">
        <v>103</v>
      </c>
      <c r="C57" s="5">
        <f t="shared" si="0"/>
        <v>153</v>
      </c>
      <c r="D57" s="5">
        <v>4</v>
      </c>
      <c r="E57" s="5"/>
      <c r="F57" s="5">
        <v>2</v>
      </c>
      <c r="G57" s="5">
        <v>2</v>
      </c>
      <c r="H57" s="5"/>
      <c r="I57" s="5">
        <v>3</v>
      </c>
      <c r="J57" s="5"/>
      <c r="K57" s="5"/>
      <c r="L57" s="5">
        <v>4</v>
      </c>
      <c r="M57" s="5">
        <v>1</v>
      </c>
      <c r="N57" s="5">
        <v>2</v>
      </c>
      <c r="O57" s="5">
        <v>2</v>
      </c>
      <c r="P57" s="5"/>
      <c r="Q57" s="5">
        <v>2</v>
      </c>
      <c r="R57" s="5"/>
      <c r="S57" s="5">
        <v>6</v>
      </c>
      <c r="T57" s="5">
        <v>1</v>
      </c>
      <c r="U57" s="5"/>
      <c r="V57" s="5">
        <v>2</v>
      </c>
      <c r="W57" s="5"/>
      <c r="X57" s="5">
        <v>2</v>
      </c>
      <c r="Y57" s="5">
        <v>109</v>
      </c>
      <c r="Z57" s="5">
        <v>2</v>
      </c>
      <c r="AA57" s="5">
        <v>2</v>
      </c>
      <c r="AB57" s="5">
        <v>2</v>
      </c>
      <c r="AC57" s="5">
        <v>2</v>
      </c>
      <c r="AD57" s="5"/>
      <c r="AE57" s="5">
        <v>2</v>
      </c>
      <c r="AF57" s="5">
        <v>1</v>
      </c>
      <c r="AG57" s="3"/>
    </row>
    <row r="58" spans="1:33">
      <c r="A58" s="5"/>
      <c r="B58" s="5" t="s">
        <v>104</v>
      </c>
      <c r="C58" s="5">
        <f t="shared" si="0"/>
        <v>80</v>
      </c>
      <c r="D58" s="5"/>
      <c r="E58" s="5"/>
      <c r="F58" s="5"/>
      <c r="G58" s="5"/>
      <c r="H58" s="5"/>
      <c r="I58" s="5">
        <v>1</v>
      </c>
      <c r="J58" s="5"/>
      <c r="K58" s="5"/>
      <c r="L58" s="5">
        <v>6</v>
      </c>
      <c r="M58" s="5">
        <v>1</v>
      </c>
      <c r="N58" s="5">
        <v>1</v>
      </c>
      <c r="O58" s="5"/>
      <c r="P58" s="5"/>
      <c r="Q58" s="5"/>
      <c r="R58" s="5"/>
      <c r="S58" s="5"/>
      <c r="T58" s="5"/>
      <c r="U58" s="5"/>
      <c r="V58" s="5"/>
      <c r="W58" s="5"/>
      <c r="X58" s="5">
        <v>2</v>
      </c>
      <c r="Y58" s="5">
        <v>64</v>
      </c>
      <c r="Z58" s="5">
        <v>2</v>
      </c>
      <c r="AA58" s="5">
        <v>2</v>
      </c>
      <c r="AB58" s="5">
        <v>1</v>
      </c>
      <c r="AC58" s="5"/>
      <c r="AD58" s="5"/>
      <c r="AE58" s="5"/>
      <c r="AF58" s="5"/>
      <c r="AG58" s="3"/>
    </row>
    <row r="59" spans="1:33">
      <c r="A59" s="5"/>
      <c r="B59" s="5" t="s">
        <v>105</v>
      </c>
      <c r="C59" s="5">
        <f t="shared" si="0"/>
        <v>77</v>
      </c>
      <c r="D59" s="5">
        <v>4</v>
      </c>
      <c r="E59" s="5"/>
      <c r="F59" s="5">
        <v>2</v>
      </c>
      <c r="G59" s="5"/>
      <c r="H59" s="5"/>
      <c r="I59" s="5"/>
      <c r="J59" s="5"/>
      <c r="K59" s="5"/>
      <c r="L59" s="5">
        <v>4</v>
      </c>
      <c r="M59" s="5"/>
      <c r="N59" s="5">
        <v>3</v>
      </c>
      <c r="O59" s="5">
        <v>1</v>
      </c>
      <c r="P59" s="5">
        <v>3</v>
      </c>
      <c r="Q59" s="5">
        <v>1</v>
      </c>
      <c r="R59" s="5"/>
      <c r="S59" s="5">
        <v>3</v>
      </c>
      <c r="T59" s="5"/>
      <c r="U59" s="5"/>
      <c r="V59" s="5"/>
      <c r="W59" s="5"/>
      <c r="X59" s="5">
        <v>2</v>
      </c>
      <c r="Y59" s="5">
        <v>48</v>
      </c>
      <c r="Z59" s="5">
        <v>2</v>
      </c>
      <c r="AA59" s="5">
        <v>3</v>
      </c>
      <c r="AB59" s="5">
        <v>1</v>
      </c>
      <c r="AC59" s="5"/>
      <c r="AD59" s="5"/>
      <c r="AE59" s="5"/>
      <c r="AF59" s="5"/>
      <c r="AG59" s="3"/>
    </row>
    <row r="60" spans="1:33">
      <c r="A60" s="2" t="s">
        <v>106</v>
      </c>
      <c r="C60" s="2">
        <v>6156</v>
      </c>
      <c r="D60" s="2">
        <f>SUM(D3,D4,D5,D6,D7,D8,D9,D10,D11,D12,D13,D14,D15,D16,D17,D18,D19,D20,D21,D22,D23,D24,D25,D26,D27,D28,D29,D30,D31,D32,D33,D34,D35,D36,D37,D38,D40,D39,D41,D42,D43,D44,D45,D46,D47,D48,D49,D50,D51,D52,D53,D54,D55,D56,D57,D58,D59)</f>
        <v>114</v>
      </c>
      <c r="E60" s="2">
        <f t="shared" ref="E60:AG60" si="1">SUM(E3,E4,E5,E6,E7,E8,E9,E10,E11,E12,E13,E14,E15,E16,E17,E18,E19,E20,E21,E22,E23,E24,E25,E26,E27,E28,E29,E30,E31,E32,E33,E34,E35,E36,E37,E38,E40,E39,E41,E42,E43,E44,E45,E46,E47,E48,E49,E50,E51,E52,E53,E54,E55,E56,E57,E58,E59)</f>
        <v>4</v>
      </c>
      <c r="F60" s="2">
        <f t="shared" si="1"/>
        <v>32</v>
      </c>
      <c r="G60" s="2">
        <f t="shared" si="1"/>
        <v>61</v>
      </c>
      <c r="H60" s="2">
        <f t="shared" si="1"/>
        <v>9</v>
      </c>
      <c r="I60" s="2">
        <f t="shared" si="1"/>
        <v>99</v>
      </c>
      <c r="J60" s="2">
        <f t="shared" si="1"/>
        <v>40</v>
      </c>
      <c r="K60" s="2">
        <f t="shared" si="1"/>
        <v>33</v>
      </c>
      <c r="L60" s="2">
        <f t="shared" si="1"/>
        <v>355</v>
      </c>
      <c r="M60" s="2">
        <f t="shared" si="1"/>
        <v>203</v>
      </c>
      <c r="N60" s="2">
        <f t="shared" si="1"/>
        <v>92</v>
      </c>
      <c r="O60" s="2">
        <f t="shared" si="1"/>
        <v>58</v>
      </c>
      <c r="P60" s="2">
        <f t="shared" si="1"/>
        <v>41</v>
      </c>
      <c r="Q60" s="2">
        <f t="shared" si="1"/>
        <v>103</v>
      </c>
      <c r="R60" s="2">
        <f t="shared" si="1"/>
        <v>81</v>
      </c>
      <c r="S60" s="2">
        <f t="shared" si="1"/>
        <v>68</v>
      </c>
      <c r="T60" s="2">
        <f t="shared" si="1"/>
        <v>29</v>
      </c>
      <c r="U60" s="2">
        <f t="shared" si="1"/>
        <v>78</v>
      </c>
      <c r="V60" s="2">
        <f t="shared" si="1"/>
        <v>7</v>
      </c>
      <c r="W60" s="2">
        <f t="shared" si="1"/>
        <v>14</v>
      </c>
      <c r="X60" s="2">
        <f t="shared" si="1"/>
        <v>120</v>
      </c>
      <c r="Y60" s="2">
        <f t="shared" si="1"/>
        <v>3857</v>
      </c>
      <c r="Z60" s="2">
        <f t="shared" si="1"/>
        <v>163</v>
      </c>
      <c r="AA60" s="2">
        <f t="shared" si="1"/>
        <v>99</v>
      </c>
      <c r="AB60" s="2">
        <f t="shared" si="1"/>
        <v>141</v>
      </c>
      <c r="AC60" s="2">
        <f t="shared" si="1"/>
        <v>125</v>
      </c>
      <c r="AD60" s="2">
        <f t="shared" si="1"/>
        <v>48</v>
      </c>
      <c r="AE60" s="2">
        <f t="shared" si="1"/>
        <v>35</v>
      </c>
      <c r="AF60" s="2">
        <f t="shared" si="1"/>
        <v>47</v>
      </c>
      <c r="AG60" s="2">
        <f>SUM(AG3,AG5,AG10,AG15,AG21,AG23,AG28,AG33,AG37,AG41,AG47,AG48,AG52,AG53,AG56,)</f>
        <v>6156</v>
      </c>
    </row>
  </sheetData>
  <mergeCells count="28">
    <mergeCell ref="A1:AG1"/>
    <mergeCell ref="A60:B60"/>
    <mergeCell ref="A3:A4"/>
    <mergeCell ref="A5:A9"/>
    <mergeCell ref="A10:A14"/>
    <mergeCell ref="A15:A20"/>
    <mergeCell ref="A21:A22"/>
    <mergeCell ref="A23:A27"/>
    <mergeCell ref="A28:A32"/>
    <mergeCell ref="A33:A36"/>
    <mergeCell ref="A37:A40"/>
    <mergeCell ref="A41:A46"/>
    <mergeCell ref="A48:A51"/>
    <mergeCell ref="A53:A55"/>
    <mergeCell ref="A56:A59"/>
    <mergeCell ref="AG3:AG4"/>
    <mergeCell ref="AG5:AG9"/>
    <mergeCell ref="AG10:AG14"/>
    <mergeCell ref="AG15:AG20"/>
    <mergeCell ref="AG21:AG22"/>
    <mergeCell ref="AG23:AG27"/>
    <mergeCell ref="AG28:AG32"/>
    <mergeCell ref="AG33:AG36"/>
    <mergeCell ref="AG37:AG40"/>
    <mergeCell ref="AG41:AG46"/>
    <mergeCell ref="AG48:AG51"/>
    <mergeCell ref="AG53:AG55"/>
    <mergeCell ref="AG56:AG59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4"/>
  <sheetViews>
    <sheetView tabSelected="1" workbookViewId="0">
      <selection activeCell="AH25" sqref="AH25"/>
    </sheetView>
  </sheetViews>
  <sheetFormatPr defaultColWidth="9" defaultRowHeight="13.5"/>
  <cols>
    <col min="1" max="1" width="23.875" customWidth="1"/>
    <col min="2" max="2" width="16.1166666666667" customWidth="1"/>
    <col min="3" max="3" width="5.76666666666667" customWidth="1"/>
    <col min="4" max="5" width="3.16666666666667" customWidth="1"/>
    <col min="6" max="6" width="3.075" customWidth="1"/>
    <col min="7" max="7" width="2.84166666666667" customWidth="1"/>
    <col min="8" max="8" width="2.44166666666667" customWidth="1"/>
    <col min="9" max="9" width="2.675" customWidth="1"/>
    <col min="10" max="10" width="3.075" customWidth="1"/>
    <col min="11" max="11" width="2.84166666666667" customWidth="1"/>
    <col min="12" max="12" width="3.325" customWidth="1"/>
    <col min="13" max="14" width="3.79166666666667" customWidth="1"/>
    <col min="15" max="15" width="2.83333333333333" customWidth="1"/>
    <col min="16" max="16" width="3.15833333333333" customWidth="1"/>
    <col min="17" max="17" width="2.525" customWidth="1"/>
    <col min="18" max="18" width="2.84166666666667" customWidth="1"/>
    <col min="19" max="19" width="2.925" customWidth="1"/>
    <col min="20" max="20" width="2.68333333333333" customWidth="1"/>
    <col min="21" max="21" width="4.66666666666667" customWidth="1"/>
    <col min="22" max="22" width="2.60833333333333" customWidth="1"/>
    <col min="23" max="23" width="2.76666666666667" customWidth="1"/>
    <col min="24" max="24" width="4.74166666666667" customWidth="1"/>
    <col min="25" max="25" width="3.8" customWidth="1"/>
    <col min="26" max="26" width="2.925" customWidth="1"/>
    <col min="27" max="27" width="2.84166666666667" customWidth="1"/>
    <col min="28" max="28" width="2.675" customWidth="1"/>
    <col min="29" max="30" width="2.76666666666667" customWidth="1"/>
    <col min="31" max="31" width="2.60833333333333" customWidth="1"/>
    <col min="32" max="32" width="3.15833333333333" customWidth="1"/>
    <col min="33" max="33" width="5.44166666666667" customWidth="1"/>
  </cols>
  <sheetData>
    <row r="1" ht="22.5" spans="1:33">
      <c r="A1" s="1" t="s">
        <v>107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ht="40.5" spans="1:33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3" t="s">
        <v>28</v>
      </c>
      <c r="AC2" s="3" t="s">
        <v>29</v>
      </c>
      <c r="AD2" s="3" t="s">
        <v>30</v>
      </c>
      <c r="AE2" s="3" t="s">
        <v>31</v>
      </c>
      <c r="AF2" s="3" t="s">
        <v>32</v>
      </c>
      <c r="AG2" s="3" t="s">
        <v>33</v>
      </c>
    </row>
    <row r="3" spans="1:33">
      <c r="A3" s="2" t="s">
        <v>108</v>
      </c>
      <c r="B3" s="2" t="s">
        <v>109</v>
      </c>
      <c r="C3" s="2">
        <f>SUM(AF3,AE3,AD3,AB3,AA3,Z3,Y3,X3,W3,V3,U3,T3,S3,R3,Q3,P3,O3,N3,M3,L3,K3,J3,I3,H3,G3,F3,E3,D3)</f>
        <v>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>
        <v>1</v>
      </c>
      <c r="Z3" s="2"/>
      <c r="AA3" s="2"/>
      <c r="AB3" s="2"/>
      <c r="AC3" s="2"/>
      <c r="AD3" s="2"/>
      <c r="AE3" s="2"/>
      <c r="AF3" s="2"/>
      <c r="AG3" s="2">
        <f>SUM(C3,C4)</f>
        <v>48</v>
      </c>
    </row>
    <row r="4" spans="1:33">
      <c r="A4" s="2"/>
      <c r="B4" s="2" t="s">
        <v>39</v>
      </c>
      <c r="C4" s="2">
        <f t="shared" ref="C4:C9" si="0">SUM(AF4,AE4,AD4,AB4,AA4,Z4,Y4,X4,W4,V4,U4,T4,S4,R4,Q4,P4,O4,N4,M4,L4,K4,J4,I4,H4,G4,F4,E4,D4)</f>
        <v>47</v>
      </c>
      <c r="D4" s="2"/>
      <c r="E4" s="2">
        <v>1</v>
      </c>
      <c r="F4" s="2"/>
      <c r="G4" s="2"/>
      <c r="H4" s="2"/>
      <c r="I4" s="2"/>
      <c r="J4" s="2"/>
      <c r="K4" s="2"/>
      <c r="L4" s="2">
        <v>1</v>
      </c>
      <c r="M4" s="2">
        <v>2</v>
      </c>
      <c r="N4" s="2"/>
      <c r="O4" s="2"/>
      <c r="P4" s="2"/>
      <c r="Q4" s="2"/>
      <c r="R4" s="2">
        <v>1</v>
      </c>
      <c r="S4" s="2"/>
      <c r="T4" s="2"/>
      <c r="U4" s="2"/>
      <c r="V4" s="2"/>
      <c r="W4" s="2"/>
      <c r="X4" s="2"/>
      <c r="Y4" s="2">
        <v>41</v>
      </c>
      <c r="Z4" s="2"/>
      <c r="AA4" s="2"/>
      <c r="AB4" s="2">
        <v>1</v>
      </c>
      <c r="AC4" s="2"/>
      <c r="AD4" s="2"/>
      <c r="AE4" s="2"/>
      <c r="AF4" s="2"/>
      <c r="AG4" s="2"/>
    </row>
    <row r="5" spans="1:33">
      <c r="A5" s="2" t="s">
        <v>110</v>
      </c>
      <c r="B5" s="2" t="s">
        <v>111</v>
      </c>
      <c r="C5" s="2">
        <f t="shared" si="0"/>
        <v>40</v>
      </c>
      <c r="D5" s="2"/>
      <c r="E5" s="2"/>
      <c r="F5" s="2">
        <v>1</v>
      </c>
      <c r="G5" s="2"/>
      <c r="H5" s="2"/>
      <c r="I5" s="2"/>
      <c r="J5" s="2"/>
      <c r="K5" s="2"/>
      <c r="L5" s="2">
        <v>3</v>
      </c>
      <c r="M5" s="2">
        <v>2</v>
      </c>
      <c r="N5" s="2"/>
      <c r="O5" s="2"/>
      <c r="P5" s="2"/>
      <c r="Q5" s="2"/>
      <c r="R5" s="2"/>
      <c r="S5" s="2"/>
      <c r="T5" s="2"/>
      <c r="U5" s="2"/>
      <c r="V5" s="2"/>
      <c r="W5" s="2"/>
      <c r="X5" s="2">
        <v>3</v>
      </c>
      <c r="Y5" s="2">
        <v>31</v>
      </c>
      <c r="Z5" s="2"/>
      <c r="AA5" s="2"/>
      <c r="AB5" s="2"/>
      <c r="AC5" s="2"/>
      <c r="AD5" s="2"/>
      <c r="AE5" s="2"/>
      <c r="AF5" s="2"/>
      <c r="AG5" s="2">
        <v>40</v>
      </c>
    </row>
    <row r="6" spans="1:33">
      <c r="A6" s="2" t="s">
        <v>112</v>
      </c>
      <c r="B6" s="2" t="s">
        <v>113</v>
      </c>
      <c r="C6" s="2">
        <f t="shared" si="0"/>
        <v>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>
        <v>7</v>
      </c>
      <c r="Z6" s="2"/>
      <c r="AA6" s="2"/>
      <c r="AB6" s="2"/>
      <c r="AC6" s="2"/>
      <c r="AD6" s="2"/>
      <c r="AE6" s="2"/>
      <c r="AF6" s="2"/>
      <c r="AG6" s="2">
        <v>7</v>
      </c>
    </row>
    <row r="7" spans="1:33">
      <c r="A7" s="2"/>
      <c r="B7" s="2" t="s">
        <v>39</v>
      </c>
      <c r="C7" s="2">
        <f t="shared" si="0"/>
        <v>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>
        <v>1</v>
      </c>
      <c r="Z7" s="2"/>
      <c r="AA7" s="2"/>
      <c r="AB7" s="2"/>
      <c r="AC7" s="2"/>
      <c r="AD7" s="2"/>
      <c r="AE7" s="2"/>
      <c r="AF7" s="2"/>
      <c r="AG7" s="2">
        <v>1</v>
      </c>
    </row>
    <row r="8" spans="1:33">
      <c r="A8" s="2" t="s">
        <v>71</v>
      </c>
      <c r="B8" s="2" t="s">
        <v>113</v>
      </c>
      <c r="C8" s="2">
        <f t="shared" si="0"/>
        <v>36</v>
      </c>
      <c r="D8" s="2">
        <v>1</v>
      </c>
      <c r="E8" s="2"/>
      <c r="F8" s="2"/>
      <c r="G8" s="2"/>
      <c r="H8" s="2"/>
      <c r="I8" s="2"/>
      <c r="J8" s="2"/>
      <c r="K8" s="2"/>
      <c r="L8" s="2">
        <v>1</v>
      </c>
      <c r="M8" s="2">
        <v>1</v>
      </c>
      <c r="N8" s="2"/>
      <c r="O8" s="2"/>
      <c r="P8" s="2">
        <v>1</v>
      </c>
      <c r="Q8" s="2"/>
      <c r="R8" s="2"/>
      <c r="S8" s="2"/>
      <c r="T8" s="2"/>
      <c r="U8" s="2"/>
      <c r="V8" s="2"/>
      <c r="W8" s="2"/>
      <c r="X8" s="2">
        <v>2</v>
      </c>
      <c r="Y8" s="2">
        <v>29</v>
      </c>
      <c r="Z8" s="2"/>
      <c r="AA8" s="2"/>
      <c r="AB8" s="2"/>
      <c r="AC8" s="2"/>
      <c r="AD8" s="2"/>
      <c r="AE8" s="2">
        <v>1</v>
      </c>
      <c r="AF8" s="2"/>
      <c r="AG8" s="2">
        <f>SUM(C8,C9)</f>
        <v>41</v>
      </c>
    </row>
    <row r="9" spans="1:33">
      <c r="A9" s="2"/>
      <c r="B9" s="2" t="s">
        <v>114</v>
      </c>
      <c r="C9" s="2">
        <f t="shared" si="0"/>
        <v>5</v>
      </c>
      <c r="D9" s="2"/>
      <c r="E9" s="2"/>
      <c r="F9" s="2"/>
      <c r="G9" s="2">
        <v>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>
        <v>1</v>
      </c>
      <c r="Y9" s="2">
        <v>3</v>
      </c>
      <c r="Z9" s="2"/>
      <c r="AA9" s="2"/>
      <c r="AB9" s="2"/>
      <c r="AC9" s="2"/>
      <c r="AD9" s="2"/>
      <c r="AE9" s="2"/>
      <c r="AF9" s="2"/>
      <c r="AG9" s="2"/>
    </row>
    <row r="10" spans="1:33">
      <c r="A10" s="2" t="s">
        <v>115</v>
      </c>
      <c r="B10" s="2"/>
      <c r="C10" s="2">
        <v>137</v>
      </c>
      <c r="D10" s="2">
        <f>SUM(D3,D4,D5,D6,D7,D8,D9)</f>
        <v>1</v>
      </c>
      <c r="E10" s="2">
        <f t="shared" ref="E10:AG10" si="1">SUM(E3,E4,E5,E6,E7,E8,E9)</f>
        <v>1</v>
      </c>
      <c r="F10" s="2">
        <f t="shared" si="1"/>
        <v>1</v>
      </c>
      <c r="G10" s="2">
        <f t="shared" si="1"/>
        <v>1</v>
      </c>
      <c r="H10" s="2">
        <f t="shared" si="1"/>
        <v>0</v>
      </c>
      <c r="I10" s="2">
        <f t="shared" si="1"/>
        <v>0</v>
      </c>
      <c r="J10" s="2">
        <f t="shared" si="1"/>
        <v>0</v>
      </c>
      <c r="K10" s="2">
        <f t="shared" si="1"/>
        <v>0</v>
      </c>
      <c r="L10" s="2">
        <f t="shared" si="1"/>
        <v>5</v>
      </c>
      <c r="M10" s="2">
        <f t="shared" si="1"/>
        <v>5</v>
      </c>
      <c r="N10" s="2">
        <f t="shared" si="1"/>
        <v>0</v>
      </c>
      <c r="O10" s="2">
        <f t="shared" si="1"/>
        <v>0</v>
      </c>
      <c r="P10" s="2">
        <f t="shared" si="1"/>
        <v>1</v>
      </c>
      <c r="Q10" s="2">
        <f t="shared" si="1"/>
        <v>0</v>
      </c>
      <c r="R10" s="2">
        <f t="shared" si="1"/>
        <v>1</v>
      </c>
      <c r="S10" s="2">
        <f t="shared" si="1"/>
        <v>0</v>
      </c>
      <c r="T10" s="2">
        <f t="shared" si="1"/>
        <v>0</v>
      </c>
      <c r="U10" s="2">
        <f t="shared" si="1"/>
        <v>0</v>
      </c>
      <c r="V10" s="2">
        <f t="shared" si="1"/>
        <v>0</v>
      </c>
      <c r="W10" s="2">
        <f t="shared" si="1"/>
        <v>0</v>
      </c>
      <c r="X10" s="2">
        <f t="shared" si="1"/>
        <v>6</v>
      </c>
      <c r="Y10" s="2">
        <f t="shared" si="1"/>
        <v>113</v>
      </c>
      <c r="Z10" s="2">
        <f t="shared" si="1"/>
        <v>0</v>
      </c>
      <c r="AA10" s="2">
        <f t="shared" si="1"/>
        <v>0</v>
      </c>
      <c r="AB10" s="2">
        <f t="shared" si="1"/>
        <v>1</v>
      </c>
      <c r="AC10" s="2">
        <v>0</v>
      </c>
      <c r="AD10" s="2">
        <f>SUM(AD3,AD4,AD5,AD6,AD7,AD8,AD9)</f>
        <v>0</v>
      </c>
      <c r="AE10" s="2">
        <f>SUM(AE3,AE4,AE5,AE6,AE7,AE8,AE9)</f>
        <v>1</v>
      </c>
      <c r="AF10" s="2">
        <f>SUM(AF3,AF4,AF5,AF6,AF7,AF8,AF9)</f>
        <v>0</v>
      </c>
      <c r="AG10" s="2">
        <f>SUM(AG3,AG4,AG5,AG6,AG7,AG8,AG9)</f>
        <v>137</v>
      </c>
    </row>
    <row r="13" ht="22.5" spans="1:33">
      <c r="A13" s="1" t="s">
        <v>116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>
      <c r="A14" s="2" t="s">
        <v>117</v>
      </c>
      <c r="B14" s="2" t="s">
        <v>35</v>
      </c>
      <c r="C14" s="2">
        <v>10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>
        <v>1</v>
      </c>
      <c r="Y14" s="2">
        <v>9</v>
      </c>
      <c r="Z14" s="2"/>
      <c r="AA14" s="2"/>
      <c r="AB14" s="2"/>
      <c r="AC14" s="2"/>
      <c r="AD14" s="2"/>
      <c r="AE14" s="2"/>
      <c r="AF14" s="2"/>
      <c r="AG14" s="2">
        <v>10</v>
      </c>
    </row>
    <row r="15" spans="1:33">
      <c r="A15" s="2" t="s">
        <v>108</v>
      </c>
      <c r="B15" s="2" t="s">
        <v>118</v>
      </c>
      <c r="C15" s="2">
        <v>117</v>
      </c>
      <c r="D15" s="2">
        <v>3</v>
      </c>
      <c r="E15" s="2"/>
      <c r="F15" s="2"/>
      <c r="G15" s="2">
        <v>1</v>
      </c>
      <c r="H15" s="2"/>
      <c r="I15" s="2">
        <v>1</v>
      </c>
      <c r="J15" s="2">
        <v>1</v>
      </c>
      <c r="K15" s="2"/>
      <c r="L15" s="2">
        <v>9</v>
      </c>
      <c r="M15" s="2">
        <v>6</v>
      </c>
      <c r="N15" s="2">
        <v>3</v>
      </c>
      <c r="O15" s="2">
        <v>1</v>
      </c>
      <c r="P15" s="2">
        <v>1</v>
      </c>
      <c r="Q15" s="2">
        <v>2</v>
      </c>
      <c r="R15" s="2">
        <v>1</v>
      </c>
      <c r="S15" s="2"/>
      <c r="T15" s="2"/>
      <c r="U15" s="2">
        <v>1</v>
      </c>
      <c r="V15" s="2"/>
      <c r="W15" s="2">
        <v>1</v>
      </c>
      <c r="X15" s="2">
        <v>8</v>
      </c>
      <c r="Y15" s="2">
        <v>75</v>
      </c>
      <c r="Z15" s="2">
        <v>3</v>
      </c>
      <c r="AA15" s="2"/>
      <c r="AB15" s="2"/>
      <c r="AC15" s="2"/>
      <c r="AD15" s="2"/>
      <c r="AE15" s="2"/>
      <c r="AF15" s="2"/>
      <c r="AG15" s="2">
        <f>SUM(C15,C16,C17)</f>
        <v>185</v>
      </c>
    </row>
    <row r="16" spans="1:33">
      <c r="A16" s="2"/>
      <c r="B16" s="2" t="s">
        <v>39</v>
      </c>
      <c r="C16" s="2">
        <v>54</v>
      </c>
      <c r="D16" s="2"/>
      <c r="E16" s="2"/>
      <c r="F16" s="2"/>
      <c r="G16" s="2"/>
      <c r="H16" s="2"/>
      <c r="I16" s="2"/>
      <c r="J16" s="2"/>
      <c r="K16" s="2"/>
      <c r="L16" s="2">
        <v>1</v>
      </c>
      <c r="M16" s="2">
        <v>4</v>
      </c>
      <c r="N16" s="2"/>
      <c r="O16" s="2"/>
      <c r="P16" s="2"/>
      <c r="Q16" s="2"/>
      <c r="R16" s="2">
        <v>1</v>
      </c>
      <c r="S16" s="2"/>
      <c r="T16" s="2"/>
      <c r="U16" s="2">
        <v>2</v>
      </c>
      <c r="V16" s="2"/>
      <c r="W16" s="2"/>
      <c r="X16" s="2">
        <v>6</v>
      </c>
      <c r="Y16" s="2">
        <v>36</v>
      </c>
      <c r="Z16" s="2">
        <v>4</v>
      </c>
      <c r="AA16" s="2"/>
      <c r="AB16" s="2"/>
      <c r="AC16" s="2"/>
      <c r="AD16" s="2"/>
      <c r="AE16" s="2"/>
      <c r="AF16" s="2"/>
      <c r="AG16" s="2"/>
    </row>
    <row r="17" spans="1:33">
      <c r="A17" s="2"/>
      <c r="B17" s="2" t="s">
        <v>42</v>
      </c>
      <c r="C17" s="2">
        <v>14</v>
      </c>
      <c r="D17" s="2">
        <v>1</v>
      </c>
      <c r="E17" s="2"/>
      <c r="F17" s="2"/>
      <c r="G17" s="2"/>
      <c r="H17" s="2"/>
      <c r="I17" s="2"/>
      <c r="J17" s="2"/>
      <c r="K17" s="2">
        <v>1</v>
      </c>
      <c r="L17" s="2"/>
      <c r="M17" s="2"/>
      <c r="N17" s="2"/>
      <c r="O17" s="2"/>
      <c r="P17" s="2"/>
      <c r="Q17" s="2">
        <v>1</v>
      </c>
      <c r="R17" s="2">
        <v>1</v>
      </c>
      <c r="S17" s="2"/>
      <c r="T17" s="2"/>
      <c r="U17" s="2"/>
      <c r="V17" s="2"/>
      <c r="W17" s="2"/>
      <c r="X17" s="2">
        <v>1</v>
      </c>
      <c r="Y17" s="2">
        <v>8</v>
      </c>
      <c r="Z17" s="2"/>
      <c r="AA17" s="2"/>
      <c r="AB17" s="2"/>
      <c r="AC17" s="2"/>
      <c r="AD17" s="2"/>
      <c r="AE17" s="2"/>
      <c r="AF17" s="2">
        <v>1</v>
      </c>
      <c r="AG17" s="2"/>
    </row>
    <row r="18" spans="1:33">
      <c r="A18" s="2" t="s">
        <v>119</v>
      </c>
      <c r="B18" s="2" t="s">
        <v>44</v>
      </c>
      <c r="C18" s="2">
        <v>28</v>
      </c>
      <c r="D18" s="2"/>
      <c r="E18" s="2"/>
      <c r="F18" s="2"/>
      <c r="G18" s="2">
        <v>2</v>
      </c>
      <c r="H18" s="2"/>
      <c r="I18" s="2"/>
      <c r="J18" s="2"/>
      <c r="K18" s="2"/>
      <c r="L18" s="2"/>
      <c r="M18" s="2">
        <v>6</v>
      </c>
      <c r="N18" s="2"/>
      <c r="O18" s="2"/>
      <c r="P18" s="2"/>
      <c r="Q18" s="2"/>
      <c r="R18" s="2">
        <v>1</v>
      </c>
      <c r="S18" s="2"/>
      <c r="T18" s="2"/>
      <c r="U18" s="2"/>
      <c r="V18" s="2"/>
      <c r="W18" s="2"/>
      <c r="X18" s="2">
        <v>2</v>
      </c>
      <c r="Y18" s="2">
        <v>15</v>
      </c>
      <c r="Z18" s="2">
        <v>2</v>
      </c>
      <c r="AA18" s="2"/>
      <c r="AB18" s="2"/>
      <c r="AC18" s="2"/>
      <c r="AD18" s="2"/>
      <c r="AE18" s="2"/>
      <c r="AF18" s="2"/>
      <c r="AG18" s="2">
        <f>SUM(C18,C19,C20)</f>
        <v>57</v>
      </c>
    </row>
    <row r="19" spans="1:33">
      <c r="A19" s="2"/>
      <c r="B19" s="2" t="s">
        <v>120</v>
      </c>
      <c r="C19" s="2">
        <v>19</v>
      </c>
      <c r="D19" s="2">
        <v>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>
        <v>17</v>
      </c>
      <c r="Z19" s="2"/>
      <c r="AA19" s="2"/>
      <c r="AB19" s="2">
        <v>1</v>
      </c>
      <c r="AC19" s="2"/>
      <c r="AD19" s="2"/>
      <c r="AE19" s="2"/>
      <c r="AF19" s="2"/>
      <c r="AG19" s="2"/>
    </row>
    <row r="20" spans="1:33">
      <c r="A20" s="2"/>
      <c r="B20" s="2" t="s">
        <v>121</v>
      </c>
      <c r="C20" s="2">
        <v>10</v>
      </c>
      <c r="D20" s="2"/>
      <c r="E20" s="2"/>
      <c r="F20" s="2"/>
      <c r="G20" s="2"/>
      <c r="H20" s="2"/>
      <c r="I20" s="2">
        <v>1</v>
      </c>
      <c r="J20" s="2"/>
      <c r="K20" s="2"/>
      <c r="L20" s="2">
        <v>3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>
        <v>6</v>
      </c>
      <c r="Z20" s="2"/>
      <c r="AA20" s="2"/>
      <c r="AB20" s="2"/>
      <c r="AC20" s="2"/>
      <c r="AD20" s="2"/>
      <c r="AE20" s="2"/>
      <c r="AF20" s="2"/>
      <c r="AG20" s="2"/>
    </row>
    <row r="21" spans="1:33">
      <c r="A21" s="2" t="s">
        <v>110</v>
      </c>
      <c r="B21" s="2" t="s">
        <v>122</v>
      </c>
      <c r="C21" s="2">
        <v>35</v>
      </c>
      <c r="D21" s="2">
        <v>1</v>
      </c>
      <c r="E21" s="2"/>
      <c r="F21" s="2"/>
      <c r="G21" s="2"/>
      <c r="H21" s="2"/>
      <c r="I21" s="2"/>
      <c r="J21" s="2"/>
      <c r="K21" s="2"/>
      <c r="L21" s="2">
        <v>3</v>
      </c>
      <c r="M21" s="2">
        <v>1</v>
      </c>
      <c r="N21" s="2">
        <v>1</v>
      </c>
      <c r="O21" s="2"/>
      <c r="P21" s="2"/>
      <c r="Q21" s="2">
        <v>1</v>
      </c>
      <c r="R21" s="2"/>
      <c r="S21" s="2"/>
      <c r="T21" s="2"/>
      <c r="U21" s="2"/>
      <c r="V21" s="2"/>
      <c r="W21" s="2"/>
      <c r="X21" s="2"/>
      <c r="Y21" s="2">
        <v>26</v>
      </c>
      <c r="Z21" s="2"/>
      <c r="AA21" s="2">
        <v>1</v>
      </c>
      <c r="AB21" s="2">
        <v>1</v>
      </c>
      <c r="AC21" s="2"/>
      <c r="AD21" s="2"/>
      <c r="AE21" s="2"/>
      <c r="AF21" s="2"/>
      <c r="AG21" s="2">
        <f>SUM(C21,C22,C23,C24,C25,C26)</f>
        <v>190</v>
      </c>
    </row>
    <row r="22" spans="1:33">
      <c r="A22" s="2"/>
      <c r="B22" s="2" t="s">
        <v>123</v>
      </c>
      <c r="C22" s="2">
        <v>45</v>
      </c>
      <c r="D22" s="2">
        <v>2</v>
      </c>
      <c r="E22" s="2"/>
      <c r="F22" s="2"/>
      <c r="G22" s="2"/>
      <c r="H22" s="2"/>
      <c r="I22" s="2"/>
      <c r="J22" s="2">
        <v>1</v>
      </c>
      <c r="K22" s="2"/>
      <c r="L22" s="2">
        <v>1</v>
      </c>
      <c r="M22" s="2">
        <v>7</v>
      </c>
      <c r="N22" s="2"/>
      <c r="O22" s="2">
        <v>2</v>
      </c>
      <c r="P22" s="2"/>
      <c r="Q22" s="2"/>
      <c r="R22" s="2"/>
      <c r="S22" s="2"/>
      <c r="T22" s="2"/>
      <c r="U22" s="2">
        <v>2</v>
      </c>
      <c r="V22" s="2"/>
      <c r="W22" s="2"/>
      <c r="X22" s="2">
        <v>2</v>
      </c>
      <c r="Y22" s="2">
        <v>26</v>
      </c>
      <c r="Z22" s="2"/>
      <c r="AA22" s="2"/>
      <c r="AB22" s="2"/>
      <c r="AC22" s="2"/>
      <c r="AD22" s="2">
        <v>1</v>
      </c>
      <c r="AE22" s="2"/>
      <c r="AF22" s="2">
        <v>1</v>
      </c>
      <c r="AG22" s="2"/>
    </row>
    <row r="23" spans="1:33">
      <c r="A23" s="2"/>
      <c r="B23" s="2" t="s">
        <v>111</v>
      </c>
      <c r="C23" s="2">
        <v>31</v>
      </c>
      <c r="D23" s="2">
        <v>2</v>
      </c>
      <c r="E23" s="2"/>
      <c r="F23" s="2"/>
      <c r="G23" s="2"/>
      <c r="H23" s="2"/>
      <c r="I23" s="2"/>
      <c r="J23" s="2"/>
      <c r="K23" s="2"/>
      <c r="L23" s="2">
        <v>2</v>
      </c>
      <c r="M23" s="2">
        <v>3</v>
      </c>
      <c r="N23" s="2">
        <v>1</v>
      </c>
      <c r="O23" s="2"/>
      <c r="P23" s="2"/>
      <c r="Q23" s="2"/>
      <c r="R23" s="2"/>
      <c r="S23" s="2"/>
      <c r="T23" s="2"/>
      <c r="U23" s="2">
        <v>1</v>
      </c>
      <c r="V23" s="2"/>
      <c r="W23" s="2"/>
      <c r="X23" s="2">
        <v>2</v>
      </c>
      <c r="Y23" s="2">
        <v>17</v>
      </c>
      <c r="Z23" s="2"/>
      <c r="AA23" s="2"/>
      <c r="AB23" s="2"/>
      <c r="AC23" s="2"/>
      <c r="AD23" s="2"/>
      <c r="AE23" s="2">
        <v>2</v>
      </c>
      <c r="AF23" s="2">
        <v>1</v>
      </c>
      <c r="AG23" s="2"/>
    </row>
    <row r="24" ht="40.5" spans="1:33">
      <c r="A24" s="2"/>
      <c r="B24" s="3" t="s">
        <v>124</v>
      </c>
      <c r="C24" s="2">
        <v>35</v>
      </c>
      <c r="D24" s="2"/>
      <c r="E24" s="2"/>
      <c r="F24" s="2"/>
      <c r="G24" s="2"/>
      <c r="H24" s="2"/>
      <c r="I24" s="2"/>
      <c r="J24" s="2"/>
      <c r="K24" s="2"/>
      <c r="L24" s="2">
        <v>2</v>
      </c>
      <c r="M24" s="2">
        <v>2</v>
      </c>
      <c r="N24" s="2"/>
      <c r="O24" s="2"/>
      <c r="P24" s="2"/>
      <c r="Q24" s="2"/>
      <c r="R24" s="2"/>
      <c r="S24" s="2"/>
      <c r="T24" s="2"/>
      <c r="U24" s="2">
        <v>1</v>
      </c>
      <c r="V24" s="2"/>
      <c r="W24" s="2"/>
      <c r="X24" s="2">
        <v>4</v>
      </c>
      <c r="Y24" s="2">
        <v>25</v>
      </c>
      <c r="Z24" s="2">
        <v>1</v>
      </c>
      <c r="AA24" s="2"/>
      <c r="AB24" s="2"/>
      <c r="AC24" s="2"/>
      <c r="AD24" s="2"/>
      <c r="AE24" s="2"/>
      <c r="AF24" s="2"/>
      <c r="AG24" s="2"/>
    </row>
    <row r="25" ht="40.5" spans="1:33">
      <c r="A25" s="2"/>
      <c r="B25" s="3" t="s">
        <v>125</v>
      </c>
      <c r="C25" s="2">
        <v>23</v>
      </c>
      <c r="D25" s="2"/>
      <c r="E25" s="2"/>
      <c r="F25" s="2"/>
      <c r="G25" s="2"/>
      <c r="H25" s="2"/>
      <c r="I25" s="2"/>
      <c r="J25" s="2"/>
      <c r="K25" s="2"/>
      <c r="L25" s="2">
        <v>1</v>
      </c>
      <c r="M25" s="2">
        <v>3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>
        <v>2</v>
      </c>
      <c r="Y25" s="2">
        <v>17</v>
      </c>
      <c r="Z25" s="2"/>
      <c r="AA25" s="2"/>
      <c r="AB25" s="2"/>
      <c r="AC25" s="2"/>
      <c r="AD25" s="2"/>
      <c r="AE25" s="2"/>
      <c r="AF25" s="2"/>
      <c r="AG25" s="2"/>
    </row>
    <row r="26" spans="1:33">
      <c r="A26" s="2"/>
      <c r="B26" s="2" t="s">
        <v>126</v>
      </c>
      <c r="C26" s="2">
        <v>21</v>
      </c>
      <c r="D26" s="2"/>
      <c r="E26" s="2">
        <v>1</v>
      </c>
      <c r="F26" s="2"/>
      <c r="G26" s="2"/>
      <c r="H26" s="2"/>
      <c r="I26" s="2"/>
      <c r="J26" s="2"/>
      <c r="K26" s="2"/>
      <c r="L26" s="2">
        <v>1</v>
      </c>
      <c r="M26" s="2">
        <v>3</v>
      </c>
      <c r="N26" s="2"/>
      <c r="O26" s="2"/>
      <c r="P26" s="2"/>
      <c r="Q26" s="2"/>
      <c r="R26" s="2">
        <v>1</v>
      </c>
      <c r="S26" s="2"/>
      <c r="T26" s="2"/>
      <c r="U26" s="2"/>
      <c r="V26" s="2"/>
      <c r="W26" s="2"/>
      <c r="X26" s="2"/>
      <c r="Y26" s="2">
        <v>14</v>
      </c>
      <c r="Z26" s="2"/>
      <c r="AA26" s="2"/>
      <c r="AB26" s="2"/>
      <c r="AC26" s="2"/>
      <c r="AD26" s="2"/>
      <c r="AE26" s="2"/>
      <c r="AF26" s="2">
        <v>1</v>
      </c>
      <c r="AG26" s="2"/>
    </row>
    <row r="27" spans="1:33">
      <c r="A27" s="2" t="s">
        <v>56</v>
      </c>
      <c r="B27" s="2" t="s">
        <v>127</v>
      </c>
      <c r="C27" s="2">
        <v>24</v>
      </c>
      <c r="D27" s="2"/>
      <c r="E27" s="2"/>
      <c r="F27" s="2"/>
      <c r="G27" s="2"/>
      <c r="H27" s="2">
        <v>2</v>
      </c>
      <c r="I27" s="2"/>
      <c r="J27" s="2"/>
      <c r="K27" s="2"/>
      <c r="L27" s="2"/>
      <c r="M27" s="2">
        <v>2</v>
      </c>
      <c r="N27" s="2">
        <v>1</v>
      </c>
      <c r="O27" s="2"/>
      <c r="P27" s="2"/>
      <c r="Q27" s="2"/>
      <c r="R27" s="2">
        <v>1</v>
      </c>
      <c r="S27" s="2"/>
      <c r="T27" s="2">
        <v>1</v>
      </c>
      <c r="U27" s="2"/>
      <c r="V27" s="2"/>
      <c r="W27" s="2"/>
      <c r="X27" s="2">
        <v>3</v>
      </c>
      <c r="Y27" s="2">
        <v>12</v>
      </c>
      <c r="Z27" s="2"/>
      <c r="AA27" s="2"/>
      <c r="AB27" s="2"/>
      <c r="AC27" s="2"/>
      <c r="AD27" s="2"/>
      <c r="AE27" s="2">
        <v>2</v>
      </c>
      <c r="AF27" s="2"/>
      <c r="AG27" s="2">
        <f>SUM(C27,C28)</f>
        <v>38</v>
      </c>
    </row>
    <row r="28" spans="1:33">
      <c r="A28" s="2"/>
      <c r="B28" s="2" t="s">
        <v>57</v>
      </c>
      <c r="C28" s="2">
        <v>14</v>
      </c>
      <c r="D28" s="2"/>
      <c r="E28" s="2"/>
      <c r="F28" s="2"/>
      <c r="G28" s="2"/>
      <c r="H28" s="2"/>
      <c r="I28" s="2"/>
      <c r="J28" s="2"/>
      <c r="K28" s="2"/>
      <c r="L28" s="2">
        <v>1</v>
      </c>
      <c r="M28" s="2">
        <v>3</v>
      </c>
      <c r="N28" s="2"/>
      <c r="O28" s="2"/>
      <c r="P28" s="2"/>
      <c r="Q28" s="2"/>
      <c r="R28" s="2">
        <v>1</v>
      </c>
      <c r="S28" s="2"/>
      <c r="T28" s="2"/>
      <c r="U28" s="2"/>
      <c r="V28" s="2"/>
      <c r="W28" s="2"/>
      <c r="X28" s="2">
        <v>1</v>
      </c>
      <c r="Y28" s="2">
        <v>8</v>
      </c>
      <c r="Z28" s="2"/>
      <c r="AA28" s="2"/>
      <c r="AB28" s="2"/>
      <c r="AC28" s="2"/>
      <c r="AD28" s="2"/>
      <c r="AE28" s="2"/>
      <c r="AF28" s="2"/>
      <c r="AG28" s="2"/>
    </row>
    <row r="29" spans="1:33">
      <c r="A29" s="2" t="s">
        <v>112</v>
      </c>
      <c r="B29" s="2" t="s">
        <v>44</v>
      </c>
      <c r="C29" s="2">
        <v>4</v>
      </c>
      <c r="D29" s="2"/>
      <c r="E29" s="2"/>
      <c r="F29" s="2"/>
      <c r="G29" s="2"/>
      <c r="H29" s="2"/>
      <c r="I29" s="2"/>
      <c r="J29" s="2"/>
      <c r="K29" s="2"/>
      <c r="L29" s="2"/>
      <c r="M29" s="2">
        <v>1</v>
      </c>
      <c r="N29" s="2"/>
      <c r="O29" s="2">
        <v>1</v>
      </c>
      <c r="P29" s="2">
        <v>1</v>
      </c>
      <c r="Q29" s="2"/>
      <c r="R29" s="2"/>
      <c r="S29" s="2"/>
      <c r="T29" s="2"/>
      <c r="U29" s="2"/>
      <c r="V29" s="2"/>
      <c r="W29" s="2"/>
      <c r="X29" s="2"/>
      <c r="Y29" s="2">
        <v>1</v>
      </c>
      <c r="Z29" s="2"/>
      <c r="AA29" s="2"/>
      <c r="AB29" s="2"/>
      <c r="AC29" s="2"/>
      <c r="AD29" s="2"/>
      <c r="AE29" s="2"/>
      <c r="AF29" s="2"/>
      <c r="AG29" s="2">
        <f>SUM(C29,C30)</f>
        <v>52</v>
      </c>
    </row>
    <row r="30" spans="1:33">
      <c r="A30" s="2"/>
      <c r="B30" s="2" t="s">
        <v>113</v>
      </c>
      <c r="C30" s="2">
        <v>48</v>
      </c>
      <c r="D30" s="2">
        <v>1</v>
      </c>
      <c r="E30" s="2"/>
      <c r="F30" s="2"/>
      <c r="G30" s="2"/>
      <c r="H30" s="2"/>
      <c r="I30" s="2"/>
      <c r="J30" s="2">
        <v>1</v>
      </c>
      <c r="K30" s="2"/>
      <c r="L30" s="2">
        <v>1</v>
      </c>
      <c r="M30" s="2">
        <v>3</v>
      </c>
      <c r="N30" s="2"/>
      <c r="O30" s="2">
        <v>1</v>
      </c>
      <c r="P30" s="2"/>
      <c r="Q30" s="2"/>
      <c r="R30" s="2">
        <v>2</v>
      </c>
      <c r="S30" s="2">
        <v>1</v>
      </c>
      <c r="T30" s="2">
        <v>1</v>
      </c>
      <c r="U30" s="2"/>
      <c r="V30" s="2">
        <v>1</v>
      </c>
      <c r="W30" s="2"/>
      <c r="X30" s="2">
        <v>13</v>
      </c>
      <c r="Y30" s="2">
        <v>21</v>
      </c>
      <c r="Z30" s="2"/>
      <c r="AA30" s="2">
        <v>1</v>
      </c>
      <c r="AB30" s="2"/>
      <c r="AC30" s="2"/>
      <c r="AD30" s="2"/>
      <c r="AE30" s="2"/>
      <c r="AF30" s="2">
        <v>1</v>
      </c>
      <c r="AG30" s="2"/>
    </row>
    <row r="31" spans="1:33">
      <c r="A31" s="2" t="s">
        <v>128</v>
      </c>
      <c r="B31" s="2" t="s">
        <v>129</v>
      </c>
      <c r="C31" s="2">
        <v>8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>
        <v>1</v>
      </c>
      <c r="R31" s="2"/>
      <c r="S31" s="2"/>
      <c r="T31" s="2"/>
      <c r="U31" s="2"/>
      <c r="V31" s="2"/>
      <c r="W31" s="2"/>
      <c r="X31" s="2">
        <v>1</v>
      </c>
      <c r="Y31" s="2">
        <v>6</v>
      </c>
      <c r="Z31" s="2"/>
      <c r="AA31" s="2"/>
      <c r="AB31" s="2"/>
      <c r="AC31" s="2"/>
      <c r="AD31" s="2"/>
      <c r="AE31" s="2"/>
      <c r="AF31" s="2"/>
      <c r="AG31" s="2">
        <f>SUM(C31,C32,C33,C34,C35,C36,C37,C38)</f>
        <v>50</v>
      </c>
    </row>
    <row r="32" spans="1:33">
      <c r="A32" s="2"/>
      <c r="B32" s="2" t="s">
        <v>130</v>
      </c>
      <c r="C32" s="2">
        <v>18</v>
      </c>
      <c r="D32" s="2">
        <v>1</v>
      </c>
      <c r="E32" s="2"/>
      <c r="F32" s="2"/>
      <c r="G32" s="2"/>
      <c r="H32" s="2"/>
      <c r="I32" s="2"/>
      <c r="J32" s="2"/>
      <c r="K32" s="2"/>
      <c r="L32" s="2">
        <v>3</v>
      </c>
      <c r="M32" s="2">
        <v>1</v>
      </c>
      <c r="N32" s="2"/>
      <c r="O32" s="2"/>
      <c r="P32" s="2"/>
      <c r="Q32" s="2"/>
      <c r="R32" s="2"/>
      <c r="S32" s="2"/>
      <c r="T32" s="2"/>
      <c r="U32" s="2">
        <v>1</v>
      </c>
      <c r="V32" s="2"/>
      <c r="W32" s="2"/>
      <c r="X32" s="2">
        <v>1</v>
      </c>
      <c r="Y32" s="2">
        <v>10</v>
      </c>
      <c r="Z32" s="2">
        <v>1</v>
      </c>
      <c r="AA32" s="2"/>
      <c r="AB32" s="2"/>
      <c r="AC32" s="2"/>
      <c r="AD32" s="2"/>
      <c r="AE32" s="2"/>
      <c r="AF32" s="2"/>
      <c r="AG32" s="2"/>
    </row>
    <row r="33" spans="1:33">
      <c r="A33" s="2"/>
      <c r="B33" s="2" t="s">
        <v>131</v>
      </c>
      <c r="C33" s="2">
        <v>7</v>
      </c>
      <c r="D33" s="2"/>
      <c r="E33" s="2"/>
      <c r="F33" s="2"/>
      <c r="G33" s="2"/>
      <c r="H33" s="2"/>
      <c r="I33" s="2"/>
      <c r="J33" s="2"/>
      <c r="K33" s="2"/>
      <c r="L33" s="2">
        <v>1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>
        <v>6</v>
      </c>
      <c r="Z33" s="2"/>
      <c r="AA33" s="2"/>
      <c r="AB33" s="2"/>
      <c r="AC33" s="2"/>
      <c r="AD33" s="2"/>
      <c r="AE33" s="2"/>
      <c r="AF33" s="2"/>
      <c r="AG33" s="2"/>
    </row>
    <row r="34" spans="1:33">
      <c r="A34" s="2"/>
      <c r="B34" s="2" t="s">
        <v>132</v>
      </c>
      <c r="C34" s="2">
        <v>5</v>
      </c>
      <c r="D34" s="2"/>
      <c r="E34" s="2"/>
      <c r="F34" s="2"/>
      <c r="G34" s="2"/>
      <c r="H34" s="2"/>
      <c r="I34" s="2"/>
      <c r="J34" s="2"/>
      <c r="K34" s="2"/>
      <c r="L34" s="2">
        <v>1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>
        <v>4</v>
      </c>
      <c r="Z34" s="2"/>
      <c r="AA34" s="2"/>
      <c r="AB34" s="2"/>
      <c r="AC34" s="2"/>
      <c r="AD34" s="2"/>
      <c r="AE34" s="2"/>
      <c r="AF34" s="2"/>
      <c r="AG34" s="2"/>
    </row>
    <row r="35" spans="1:33">
      <c r="A35" s="2"/>
      <c r="B35" s="2" t="s">
        <v>133</v>
      </c>
      <c r="C35" s="2">
        <v>9</v>
      </c>
      <c r="D35" s="2">
        <v>1</v>
      </c>
      <c r="E35" s="2"/>
      <c r="F35" s="2">
        <v>1</v>
      </c>
      <c r="G35" s="2"/>
      <c r="H35" s="2"/>
      <c r="I35" s="2"/>
      <c r="J35" s="2"/>
      <c r="K35" s="2"/>
      <c r="L35" s="2">
        <v>1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>
        <v>6</v>
      </c>
      <c r="Z35" s="2"/>
      <c r="AA35" s="2"/>
      <c r="AB35" s="2"/>
      <c r="AC35" s="2"/>
      <c r="AD35" s="2"/>
      <c r="AE35" s="2"/>
      <c r="AF35" s="2"/>
      <c r="AG35" s="2"/>
    </row>
    <row r="36" spans="1:33">
      <c r="A36" s="2"/>
      <c r="B36" s="2" t="s">
        <v>134</v>
      </c>
      <c r="C36" s="2">
        <v>1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>
        <v>1</v>
      </c>
      <c r="Z36" s="2"/>
      <c r="AA36" s="2"/>
      <c r="AB36" s="2"/>
      <c r="AC36" s="2"/>
      <c r="AD36" s="2"/>
      <c r="AE36" s="2"/>
      <c r="AF36" s="2"/>
      <c r="AG36" s="2"/>
    </row>
    <row r="37" spans="1:33">
      <c r="A37" s="2"/>
      <c r="B37" s="2" t="s">
        <v>129</v>
      </c>
      <c r="C37" s="2">
        <v>1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>
        <v>1</v>
      </c>
      <c r="Z37" s="2"/>
      <c r="AA37" s="2"/>
      <c r="AB37" s="2"/>
      <c r="AC37" s="2"/>
      <c r="AD37" s="2"/>
      <c r="AE37" s="2"/>
      <c r="AF37" s="2"/>
      <c r="AG37" s="2"/>
    </row>
    <row r="38" spans="1:33">
      <c r="A38" s="2"/>
      <c r="B38" s="2" t="s">
        <v>133</v>
      </c>
      <c r="C38" s="2">
        <v>1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>
        <v>1</v>
      </c>
      <c r="Z38" s="2"/>
      <c r="AA38" s="2"/>
      <c r="AB38" s="2"/>
      <c r="AC38" s="2"/>
      <c r="AD38" s="2"/>
      <c r="AE38" s="2"/>
      <c r="AF38" s="2"/>
      <c r="AG38" s="2"/>
    </row>
    <row r="39" spans="1:33">
      <c r="A39" s="2" t="s">
        <v>135</v>
      </c>
      <c r="B39" s="2" t="s">
        <v>136</v>
      </c>
      <c r="C39" s="2">
        <v>1</v>
      </c>
      <c r="D39" s="2"/>
      <c r="E39" s="2"/>
      <c r="F39" s="2"/>
      <c r="G39" s="2"/>
      <c r="H39" s="2"/>
      <c r="I39" s="2"/>
      <c r="J39" s="2"/>
      <c r="K39" s="2"/>
      <c r="L39" s="2">
        <v>1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>
        <v>1</v>
      </c>
    </row>
    <row r="40" spans="1:33">
      <c r="A40" s="2" t="s">
        <v>137</v>
      </c>
      <c r="B40" s="2" t="s">
        <v>136</v>
      </c>
      <c r="C40" s="2">
        <v>13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>
        <v>11</v>
      </c>
      <c r="Z40" s="2">
        <v>2</v>
      </c>
      <c r="AA40" s="2"/>
      <c r="AB40" s="2"/>
      <c r="AC40" s="2"/>
      <c r="AD40" s="2"/>
      <c r="AE40" s="2"/>
      <c r="AF40" s="2"/>
      <c r="AG40" s="2">
        <v>19</v>
      </c>
    </row>
    <row r="41" spans="1:33">
      <c r="A41" s="2"/>
      <c r="B41" s="2" t="s">
        <v>138</v>
      </c>
      <c r="C41" s="2">
        <v>6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>
        <v>5</v>
      </c>
      <c r="Z41" s="2"/>
      <c r="AA41" s="2">
        <v>1</v>
      </c>
      <c r="AB41" s="2"/>
      <c r="AC41" s="2"/>
      <c r="AD41" s="2"/>
      <c r="AE41" s="2"/>
      <c r="AF41" s="2"/>
      <c r="AG41" s="2"/>
    </row>
    <row r="42" spans="1:33">
      <c r="A42" s="2" t="s">
        <v>71</v>
      </c>
      <c r="B42" s="2" t="s">
        <v>44</v>
      </c>
      <c r="C42" s="2">
        <v>1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>
        <v>1</v>
      </c>
      <c r="Z42" s="2"/>
      <c r="AA42" s="2"/>
      <c r="AB42" s="2"/>
      <c r="AC42" s="2"/>
      <c r="AD42" s="2"/>
      <c r="AE42" s="2"/>
      <c r="AF42" s="2"/>
      <c r="AG42" s="2">
        <f>SUM(C42,C43,C44,C45)</f>
        <v>261</v>
      </c>
    </row>
    <row r="43" spans="1:33">
      <c r="A43" s="2"/>
      <c r="B43" s="2" t="s">
        <v>73</v>
      </c>
      <c r="C43" s="2">
        <v>11</v>
      </c>
      <c r="D43" s="2"/>
      <c r="E43" s="2"/>
      <c r="F43" s="2">
        <v>1</v>
      </c>
      <c r="G43" s="2">
        <v>1</v>
      </c>
      <c r="H43" s="2"/>
      <c r="I43" s="2"/>
      <c r="J43" s="2"/>
      <c r="K43" s="2"/>
      <c r="L43" s="2"/>
      <c r="M43" s="2">
        <v>1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>
        <v>5</v>
      </c>
      <c r="Z43" s="2">
        <v>1</v>
      </c>
      <c r="AA43" s="2"/>
      <c r="AB43" s="2">
        <v>1</v>
      </c>
      <c r="AC43" s="2"/>
      <c r="AD43" s="2"/>
      <c r="AE43" s="2"/>
      <c r="AF43" s="2">
        <v>1</v>
      </c>
      <c r="AG43" s="2"/>
    </row>
    <row r="44" spans="1:33">
      <c r="A44" s="2"/>
      <c r="B44" s="2" t="s">
        <v>113</v>
      </c>
      <c r="C44" s="2">
        <v>239</v>
      </c>
      <c r="D44" s="2">
        <v>6</v>
      </c>
      <c r="E44" s="2"/>
      <c r="F44" s="2"/>
      <c r="G44" s="2">
        <v>3</v>
      </c>
      <c r="H44" s="2"/>
      <c r="I44" s="2">
        <v>1</v>
      </c>
      <c r="J44" s="2">
        <v>1</v>
      </c>
      <c r="K44" s="2"/>
      <c r="L44" s="2">
        <v>21</v>
      </c>
      <c r="M44" s="2">
        <v>27</v>
      </c>
      <c r="N44" s="2">
        <v>1</v>
      </c>
      <c r="O44" s="2">
        <v>6</v>
      </c>
      <c r="P44" s="2">
        <v>2</v>
      </c>
      <c r="Q44" s="2">
        <v>3</v>
      </c>
      <c r="R44" s="2">
        <v>1</v>
      </c>
      <c r="S44" s="2"/>
      <c r="T44" s="2">
        <v>1</v>
      </c>
      <c r="U44" s="2">
        <v>1</v>
      </c>
      <c r="V44" s="2"/>
      <c r="W44" s="2"/>
      <c r="X44" s="2">
        <v>26</v>
      </c>
      <c r="Y44" s="2">
        <v>126</v>
      </c>
      <c r="Z44" s="2">
        <v>3</v>
      </c>
      <c r="AA44" s="2">
        <v>7</v>
      </c>
      <c r="AB44" s="2">
        <v>2</v>
      </c>
      <c r="AC44" s="2"/>
      <c r="AD44" s="2"/>
      <c r="AE44" s="2">
        <v>1</v>
      </c>
      <c r="AF44" s="2"/>
      <c r="AG44" s="2"/>
    </row>
    <row r="45" spans="1:33">
      <c r="A45" s="2"/>
      <c r="B45" s="2" t="s">
        <v>139</v>
      </c>
      <c r="C45" s="2">
        <v>10</v>
      </c>
      <c r="D45" s="2"/>
      <c r="E45" s="2"/>
      <c r="F45" s="2"/>
      <c r="G45" s="2"/>
      <c r="H45" s="2"/>
      <c r="I45" s="2"/>
      <c r="J45" s="2"/>
      <c r="K45" s="2"/>
      <c r="L45" s="2">
        <v>1</v>
      </c>
      <c r="M45" s="2">
        <v>2</v>
      </c>
      <c r="N45" s="2"/>
      <c r="O45" s="2"/>
      <c r="P45" s="2"/>
      <c r="Q45" s="2"/>
      <c r="R45" s="2">
        <v>1</v>
      </c>
      <c r="S45" s="2"/>
      <c r="T45" s="2"/>
      <c r="U45" s="2"/>
      <c r="V45" s="2"/>
      <c r="W45" s="2"/>
      <c r="X45" s="2">
        <v>2</v>
      </c>
      <c r="Y45" s="2">
        <v>4</v>
      </c>
      <c r="Z45" s="2"/>
      <c r="AA45" s="2"/>
      <c r="AB45" s="2"/>
      <c r="AC45" s="2"/>
      <c r="AD45" s="2"/>
      <c r="AE45" s="2"/>
      <c r="AF45" s="2"/>
      <c r="AG45" s="2"/>
    </row>
    <row r="46" spans="1:33">
      <c r="A46" s="2" t="s">
        <v>140</v>
      </c>
      <c r="B46" s="2" t="s">
        <v>141</v>
      </c>
      <c r="C46" s="2">
        <v>14</v>
      </c>
      <c r="D46" s="2"/>
      <c r="E46" s="2"/>
      <c r="F46" s="2"/>
      <c r="G46" s="2"/>
      <c r="H46" s="2"/>
      <c r="I46" s="2"/>
      <c r="J46" s="2"/>
      <c r="K46" s="2"/>
      <c r="L46" s="2"/>
      <c r="M46" s="2">
        <v>1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>
        <v>13</v>
      </c>
      <c r="Z46" s="2"/>
      <c r="AA46" s="2"/>
      <c r="AB46" s="2"/>
      <c r="AC46" s="2"/>
      <c r="AD46" s="2"/>
      <c r="AE46" s="2"/>
      <c r="AF46" s="2"/>
      <c r="AG46" s="2">
        <f>SUM(C46,C47,C48,C49,C50)</f>
        <v>133</v>
      </c>
    </row>
    <row r="47" spans="1:33">
      <c r="A47" s="2"/>
      <c r="B47" s="2" t="s">
        <v>142</v>
      </c>
      <c r="C47" s="2">
        <v>14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>
        <v>2</v>
      </c>
      <c r="Y47" s="2">
        <v>12</v>
      </c>
      <c r="Z47" s="2"/>
      <c r="AA47" s="2"/>
      <c r="AB47" s="2"/>
      <c r="AC47" s="2"/>
      <c r="AD47" s="2"/>
      <c r="AE47" s="2"/>
      <c r="AF47" s="2"/>
      <c r="AG47" s="2"/>
    </row>
    <row r="48" spans="1:33">
      <c r="A48" s="2"/>
      <c r="B48" s="2" t="s">
        <v>77</v>
      </c>
      <c r="C48" s="2">
        <v>41</v>
      </c>
      <c r="D48" s="2"/>
      <c r="E48" s="2"/>
      <c r="F48" s="2"/>
      <c r="G48" s="2"/>
      <c r="H48" s="2"/>
      <c r="I48" s="2"/>
      <c r="J48" s="2"/>
      <c r="K48" s="2">
        <v>1</v>
      </c>
      <c r="L48" s="2">
        <v>3</v>
      </c>
      <c r="M48" s="2">
        <v>3</v>
      </c>
      <c r="N48" s="2"/>
      <c r="O48" s="2"/>
      <c r="P48" s="2"/>
      <c r="Q48" s="2"/>
      <c r="R48" s="2">
        <v>2</v>
      </c>
      <c r="S48" s="2"/>
      <c r="T48" s="2"/>
      <c r="U48" s="2"/>
      <c r="V48" s="2"/>
      <c r="W48" s="2"/>
      <c r="X48" s="2">
        <v>3</v>
      </c>
      <c r="Y48" s="2">
        <v>26</v>
      </c>
      <c r="Z48" s="2">
        <v>1</v>
      </c>
      <c r="AA48" s="2">
        <v>1</v>
      </c>
      <c r="AB48" s="2"/>
      <c r="AC48" s="2"/>
      <c r="AD48" s="2"/>
      <c r="AE48" s="2"/>
      <c r="AF48" s="2">
        <v>1</v>
      </c>
      <c r="AG48" s="2"/>
    </row>
    <row r="49" spans="1:33">
      <c r="A49" s="2"/>
      <c r="B49" s="2" t="s">
        <v>143</v>
      </c>
      <c r="C49" s="2">
        <v>25</v>
      </c>
      <c r="D49" s="2"/>
      <c r="E49" s="2"/>
      <c r="F49" s="2"/>
      <c r="G49" s="2"/>
      <c r="H49" s="2"/>
      <c r="I49" s="2"/>
      <c r="J49" s="2"/>
      <c r="K49" s="2"/>
      <c r="L49" s="2">
        <v>1</v>
      </c>
      <c r="M49" s="2">
        <v>6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>
        <v>2</v>
      </c>
      <c r="Y49" s="2">
        <v>16</v>
      </c>
      <c r="Z49" s="2"/>
      <c r="AA49" s="2"/>
      <c r="AB49" s="2"/>
      <c r="AC49" s="2"/>
      <c r="AD49" s="2"/>
      <c r="AE49" s="2"/>
      <c r="AF49" s="2"/>
      <c r="AG49" s="2"/>
    </row>
    <row r="50" spans="1:33">
      <c r="A50" s="2"/>
      <c r="B50" s="2" t="s">
        <v>78</v>
      </c>
      <c r="C50" s="2">
        <v>39</v>
      </c>
      <c r="D50" s="2">
        <v>1</v>
      </c>
      <c r="E50" s="2"/>
      <c r="F50" s="2"/>
      <c r="G50" s="2"/>
      <c r="H50" s="2">
        <v>1</v>
      </c>
      <c r="I50" s="2"/>
      <c r="J50" s="2"/>
      <c r="K50" s="2"/>
      <c r="L50" s="2"/>
      <c r="M50" s="2">
        <v>3</v>
      </c>
      <c r="N50" s="2"/>
      <c r="O50" s="2"/>
      <c r="P50" s="2"/>
      <c r="Q50" s="2"/>
      <c r="R50" s="2"/>
      <c r="S50" s="2">
        <v>1</v>
      </c>
      <c r="T50" s="2"/>
      <c r="U50" s="2"/>
      <c r="V50" s="2"/>
      <c r="W50" s="2"/>
      <c r="X50" s="2">
        <v>4</v>
      </c>
      <c r="Y50" s="2">
        <v>26</v>
      </c>
      <c r="Z50" s="2">
        <v>2</v>
      </c>
      <c r="AA50" s="2">
        <v>1</v>
      </c>
      <c r="AB50" s="2"/>
      <c r="AC50" s="2"/>
      <c r="AD50" s="2"/>
      <c r="AE50" s="2"/>
      <c r="AF50" s="2"/>
      <c r="AG50" s="2"/>
    </row>
    <row r="51" spans="1:33">
      <c r="A51" s="2" t="s">
        <v>81</v>
      </c>
      <c r="B51" s="2" t="s">
        <v>144</v>
      </c>
      <c r="C51" s="2">
        <v>48</v>
      </c>
      <c r="D51" s="2"/>
      <c r="E51" s="2"/>
      <c r="F51" s="2"/>
      <c r="G51" s="2">
        <v>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>
        <v>47</v>
      </c>
      <c r="Z51" s="2"/>
      <c r="AA51" s="2"/>
      <c r="AB51" s="2"/>
      <c r="AC51" s="2"/>
      <c r="AD51" s="2"/>
      <c r="AE51" s="2"/>
      <c r="AF51" s="2"/>
      <c r="AG51" s="2">
        <f>SUM(C51,C52,C53,C54)</f>
        <v>127</v>
      </c>
    </row>
    <row r="52" spans="1:33">
      <c r="A52" s="2"/>
      <c r="B52" s="2" t="s">
        <v>145</v>
      </c>
      <c r="C52" s="2">
        <v>39</v>
      </c>
      <c r="D52" s="2">
        <v>5</v>
      </c>
      <c r="E52" s="2">
        <v>1</v>
      </c>
      <c r="F52" s="2"/>
      <c r="G52" s="2">
        <v>1</v>
      </c>
      <c r="H52" s="2"/>
      <c r="I52" s="2">
        <v>1</v>
      </c>
      <c r="J52" s="2"/>
      <c r="K52" s="2"/>
      <c r="L52" s="2">
        <v>1</v>
      </c>
      <c r="M52" s="2">
        <v>5</v>
      </c>
      <c r="N52" s="2"/>
      <c r="O52" s="2"/>
      <c r="P52" s="2"/>
      <c r="Q52" s="2"/>
      <c r="R52" s="2">
        <v>3</v>
      </c>
      <c r="S52" s="2"/>
      <c r="T52" s="2"/>
      <c r="U52" s="2"/>
      <c r="V52" s="2"/>
      <c r="W52" s="2"/>
      <c r="X52" s="2">
        <v>2</v>
      </c>
      <c r="Y52" s="2">
        <v>17</v>
      </c>
      <c r="Z52" s="2"/>
      <c r="AA52" s="2"/>
      <c r="AB52" s="2">
        <v>1</v>
      </c>
      <c r="AC52" s="2"/>
      <c r="AD52" s="2">
        <v>1</v>
      </c>
      <c r="AE52" s="2"/>
      <c r="AF52" s="2">
        <v>1</v>
      </c>
      <c r="AG52" s="2"/>
    </row>
    <row r="53" spans="1:33">
      <c r="A53" s="2"/>
      <c r="B53" s="2" t="s">
        <v>146</v>
      </c>
      <c r="C53" s="2">
        <v>23</v>
      </c>
      <c r="D53" s="2"/>
      <c r="E53" s="2">
        <v>1</v>
      </c>
      <c r="F53" s="2"/>
      <c r="G53" s="2">
        <v>1</v>
      </c>
      <c r="H53" s="2"/>
      <c r="I53" s="2"/>
      <c r="J53" s="2">
        <v>1</v>
      </c>
      <c r="K53" s="2"/>
      <c r="L53" s="2">
        <v>3</v>
      </c>
      <c r="M53" s="2">
        <v>8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>
        <v>5</v>
      </c>
      <c r="Y53" s="2">
        <v>3</v>
      </c>
      <c r="Z53" s="2">
        <v>1</v>
      </c>
      <c r="AA53" s="2"/>
      <c r="AB53" s="2"/>
      <c r="AC53" s="2"/>
      <c r="AD53" s="2"/>
      <c r="AE53" s="2"/>
      <c r="AF53" s="2"/>
      <c r="AG53" s="2"/>
    </row>
    <row r="54" spans="1:33">
      <c r="A54" s="2"/>
      <c r="B54" s="2" t="s">
        <v>147</v>
      </c>
      <c r="C54" s="2">
        <v>17</v>
      </c>
      <c r="D54" s="2">
        <v>1</v>
      </c>
      <c r="E54" s="2"/>
      <c r="F54" s="2"/>
      <c r="G54" s="2"/>
      <c r="H54" s="2"/>
      <c r="I54" s="2">
        <v>2</v>
      </c>
      <c r="J54" s="2"/>
      <c r="K54" s="2"/>
      <c r="L54" s="2">
        <v>2</v>
      </c>
      <c r="M54" s="2">
        <v>2</v>
      </c>
      <c r="N54" s="2"/>
      <c r="O54" s="2">
        <v>1</v>
      </c>
      <c r="P54" s="2">
        <v>2</v>
      </c>
      <c r="Q54" s="2"/>
      <c r="R54" s="2"/>
      <c r="S54" s="2"/>
      <c r="T54" s="2">
        <v>1</v>
      </c>
      <c r="U54" s="2">
        <v>1</v>
      </c>
      <c r="V54" s="2"/>
      <c r="W54" s="2"/>
      <c r="X54" s="2">
        <v>2</v>
      </c>
      <c r="Y54" s="2">
        <v>2</v>
      </c>
      <c r="Z54" s="2"/>
      <c r="AA54" s="2">
        <v>1</v>
      </c>
      <c r="AB54" s="2"/>
      <c r="AC54" s="2"/>
      <c r="AD54" s="2"/>
      <c r="AE54" s="2"/>
      <c r="AF54" s="2"/>
      <c r="AG54" s="2"/>
    </row>
    <row r="55" spans="1:33">
      <c r="A55" s="2" t="s">
        <v>148</v>
      </c>
      <c r="B55" s="2" t="s">
        <v>149</v>
      </c>
      <c r="C55" s="2">
        <v>51</v>
      </c>
      <c r="D55" s="2"/>
      <c r="E55" s="2"/>
      <c r="F55" s="2"/>
      <c r="G55" s="2"/>
      <c r="H55" s="2"/>
      <c r="I55" s="2"/>
      <c r="J55" s="2"/>
      <c r="K55" s="2"/>
      <c r="L55" s="2">
        <v>2</v>
      </c>
      <c r="M55" s="2">
        <v>4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>
        <v>3</v>
      </c>
      <c r="Y55" s="2">
        <v>41</v>
      </c>
      <c r="Z55" s="2"/>
      <c r="AA55" s="2"/>
      <c r="AB55" s="2"/>
      <c r="AC55" s="2"/>
      <c r="AD55" s="2"/>
      <c r="AE55" s="2"/>
      <c r="AF55" s="2">
        <v>1</v>
      </c>
      <c r="AG55" s="2">
        <v>51</v>
      </c>
    </row>
    <row r="56" spans="1:33">
      <c r="A56" s="2" t="s">
        <v>150</v>
      </c>
      <c r="B56" s="2" t="s">
        <v>58</v>
      </c>
      <c r="C56" s="2">
        <v>38</v>
      </c>
      <c r="D56" s="2"/>
      <c r="E56" s="2"/>
      <c r="F56" s="2"/>
      <c r="G56" s="2"/>
      <c r="H56" s="2"/>
      <c r="I56" s="2"/>
      <c r="J56" s="2"/>
      <c r="K56" s="2"/>
      <c r="L56" s="2"/>
      <c r="M56" s="2">
        <v>4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>
        <v>1</v>
      </c>
      <c r="Y56" s="2">
        <v>31</v>
      </c>
      <c r="Z56" s="2"/>
      <c r="AA56" s="2"/>
      <c r="AB56" s="2">
        <v>2</v>
      </c>
      <c r="AC56" s="2"/>
      <c r="AD56" s="2"/>
      <c r="AE56" s="2"/>
      <c r="AF56" s="2"/>
      <c r="AG56" s="2">
        <v>38</v>
      </c>
    </row>
    <row r="57" spans="1:33">
      <c r="A57" s="2" t="s">
        <v>151</v>
      </c>
      <c r="B57" s="2" t="s">
        <v>152</v>
      </c>
      <c r="C57" s="2">
        <v>20</v>
      </c>
      <c r="D57" s="2"/>
      <c r="E57" s="2"/>
      <c r="F57" s="2"/>
      <c r="G57" s="2"/>
      <c r="H57" s="2"/>
      <c r="I57" s="2"/>
      <c r="J57" s="2"/>
      <c r="K57" s="2"/>
      <c r="L57" s="2">
        <v>2</v>
      </c>
      <c r="M57" s="2">
        <v>1</v>
      </c>
      <c r="N57" s="2"/>
      <c r="O57" s="2"/>
      <c r="P57" s="2"/>
      <c r="Q57" s="2"/>
      <c r="R57" s="2">
        <v>1</v>
      </c>
      <c r="S57" s="2"/>
      <c r="T57" s="2"/>
      <c r="U57" s="2"/>
      <c r="V57" s="2">
        <v>1</v>
      </c>
      <c r="W57" s="2"/>
      <c r="X57" s="2">
        <v>1</v>
      </c>
      <c r="Y57" s="2">
        <v>12</v>
      </c>
      <c r="Z57" s="2"/>
      <c r="AA57" s="2"/>
      <c r="AB57" s="2">
        <v>1</v>
      </c>
      <c r="AC57" s="2"/>
      <c r="AD57" s="2"/>
      <c r="AE57" s="2">
        <v>1</v>
      </c>
      <c r="AF57" s="2"/>
      <c r="AG57" s="2">
        <v>20</v>
      </c>
    </row>
    <row r="58" spans="1:33">
      <c r="A58" s="2" t="s">
        <v>101</v>
      </c>
      <c r="B58" s="2" t="s">
        <v>153</v>
      </c>
      <c r="C58" s="2">
        <v>20</v>
      </c>
      <c r="D58" s="2">
        <v>1</v>
      </c>
      <c r="E58" s="2"/>
      <c r="F58" s="2"/>
      <c r="G58" s="2"/>
      <c r="H58" s="2"/>
      <c r="I58" s="2"/>
      <c r="J58" s="2"/>
      <c r="K58" s="2"/>
      <c r="L58" s="2"/>
      <c r="M58" s="2">
        <v>2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>
        <v>1</v>
      </c>
      <c r="Y58" s="2">
        <v>15</v>
      </c>
      <c r="Z58" s="2"/>
      <c r="AA58" s="2">
        <v>1</v>
      </c>
      <c r="AB58" s="2"/>
      <c r="AC58" s="2"/>
      <c r="AD58" s="2"/>
      <c r="AE58" s="2"/>
      <c r="AF58" s="2"/>
      <c r="AG58" s="2">
        <f>SUM(C58,C59,C60,C61)</f>
        <v>75</v>
      </c>
    </row>
    <row r="59" spans="1:33">
      <c r="A59" s="2"/>
      <c r="B59" s="2" t="s">
        <v>154</v>
      </c>
      <c r="C59" s="2">
        <v>9</v>
      </c>
      <c r="D59" s="2"/>
      <c r="E59" s="2"/>
      <c r="F59" s="2"/>
      <c r="G59" s="2"/>
      <c r="H59" s="2"/>
      <c r="I59" s="2"/>
      <c r="J59" s="2"/>
      <c r="K59" s="2"/>
      <c r="L59" s="2">
        <v>1</v>
      </c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>
        <v>2</v>
      </c>
      <c r="Y59" s="2">
        <v>6</v>
      </c>
      <c r="Z59" s="2"/>
      <c r="AA59" s="2"/>
      <c r="AB59" s="2"/>
      <c r="AC59" s="2"/>
      <c r="AD59" s="2"/>
      <c r="AE59" s="2"/>
      <c r="AF59" s="2"/>
      <c r="AG59" s="2"/>
    </row>
    <row r="60" spans="1:33">
      <c r="A60" s="2"/>
      <c r="B60" s="2" t="s">
        <v>155</v>
      </c>
      <c r="C60" s="2">
        <v>21</v>
      </c>
      <c r="D60" s="2"/>
      <c r="E60" s="2"/>
      <c r="F60" s="2"/>
      <c r="G60" s="2">
        <v>1</v>
      </c>
      <c r="H60" s="2"/>
      <c r="I60" s="2"/>
      <c r="J60" s="2"/>
      <c r="K60" s="2"/>
      <c r="L60" s="2"/>
      <c r="M60" s="2">
        <v>2</v>
      </c>
      <c r="N60" s="2">
        <v>1</v>
      </c>
      <c r="O60" s="2"/>
      <c r="P60" s="2"/>
      <c r="Q60" s="2"/>
      <c r="R60" s="2"/>
      <c r="S60" s="2"/>
      <c r="T60" s="2"/>
      <c r="U60" s="2"/>
      <c r="V60" s="2"/>
      <c r="W60" s="2"/>
      <c r="X60" s="2">
        <v>1</v>
      </c>
      <c r="Y60" s="2">
        <v>16</v>
      </c>
      <c r="Z60" s="2"/>
      <c r="AA60" s="2"/>
      <c r="AB60" s="2"/>
      <c r="AC60" s="2"/>
      <c r="AD60" s="2"/>
      <c r="AE60" s="2"/>
      <c r="AF60" s="2"/>
      <c r="AG60" s="2"/>
    </row>
    <row r="61" spans="1:33">
      <c r="A61" s="2"/>
      <c r="B61" s="2" t="s">
        <v>156</v>
      </c>
      <c r="C61" s="2">
        <v>25</v>
      </c>
      <c r="D61" s="2"/>
      <c r="E61" s="2"/>
      <c r="F61" s="2"/>
      <c r="G61" s="2"/>
      <c r="H61" s="2"/>
      <c r="I61" s="2"/>
      <c r="J61" s="2"/>
      <c r="K61" s="2"/>
      <c r="L61" s="2"/>
      <c r="M61" s="2">
        <v>2</v>
      </c>
      <c r="N61" s="2"/>
      <c r="O61" s="2"/>
      <c r="P61" s="2"/>
      <c r="Q61" s="2"/>
      <c r="R61" s="2">
        <v>1</v>
      </c>
      <c r="S61" s="2"/>
      <c r="T61" s="2"/>
      <c r="U61" s="2"/>
      <c r="V61" s="2">
        <v>1</v>
      </c>
      <c r="W61" s="2"/>
      <c r="X61" s="2">
        <v>2</v>
      </c>
      <c r="Y61" s="2">
        <v>15</v>
      </c>
      <c r="Z61" s="2">
        <v>1</v>
      </c>
      <c r="AA61" s="2">
        <v>1</v>
      </c>
      <c r="AB61" s="2"/>
      <c r="AC61" s="2"/>
      <c r="AD61" s="2"/>
      <c r="AE61" s="2"/>
      <c r="AF61" s="2">
        <v>2</v>
      </c>
      <c r="AG61" s="2"/>
    </row>
    <row r="62" spans="1:33">
      <c r="A62" s="2" t="s">
        <v>157</v>
      </c>
      <c r="B62" s="2" t="s">
        <v>39</v>
      </c>
      <c r="C62" s="2">
        <v>1</v>
      </c>
      <c r="D62" s="2"/>
      <c r="E62" s="2"/>
      <c r="F62" s="2"/>
      <c r="G62" s="2"/>
      <c r="H62" s="2"/>
      <c r="I62" s="2"/>
      <c r="J62" s="2"/>
      <c r="K62" s="2"/>
      <c r="L62" s="2"/>
      <c r="M62" s="2">
        <v>1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>
        <v>2</v>
      </c>
    </row>
    <row r="63" spans="1:33">
      <c r="A63" s="2"/>
      <c r="B63" s="2" t="s">
        <v>113</v>
      </c>
      <c r="C63" s="2">
        <v>1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>
        <v>1</v>
      </c>
      <c r="Z63" s="2"/>
      <c r="AA63" s="2"/>
      <c r="AB63" s="2"/>
      <c r="AC63" s="2"/>
      <c r="AD63" s="2"/>
      <c r="AE63" s="2"/>
      <c r="AF63" s="2"/>
      <c r="AG63" s="2"/>
    </row>
    <row r="64" spans="1:33">
      <c r="A64" s="2" t="s">
        <v>158</v>
      </c>
      <c r="B64" s="2"/>
      <c r="C64" s="2">
        <v>1309</v>
      </c>
      <c r="D64" s="2">
        <f>SUM(D14,D15,D16,D17,D18,D19,D20,D21,D22,D23,D24,D25,D26,D27,D28,D29,D30,D31,D32,D33,D34,D35,D36,D37,D38,D39,D40,D41,D42,D43,D44,D45,D46,D47,D48,D49,D50,D51,D52,D53,D54,D55,D56,D57,D58,D59,D60,D61,D62,D63)</f>
        <v>27</v>
      </c>
      <c r="E64" s="2">
        <f t="shared" ref="E64:AF64" si="2">SUM(E14,E15,E16,E17,E18,E19,E20,E21,E22,E23,E24,E25,E26,E27,E28,E29,E30,E31,E32,E33,E34,E35,E36,E37,E38,E39,E40,E41,E42,E43,E44,E45,E46,E47,E48,E49,E50,E51,E52,E53,E54,E55,E56,E57,E58,E59,E60,E61,E62,E63)</f>
        <v>3</v>
      </c>
      <c r="F64" s="2">
        <f t="shared" si="2"/>
        <v>2</v>
      </c>
      <c r="G64" s="2">
        <f t="shared" si="2"/>
        <v>11</v>
      </c>
      <c r="H64" s="2">
        <f t="shared" si="2"/>
        <v>3</v>
      </c>
      <c r="I64" s="2">
        <f t="shared" si="2"/>
        <v>6</v>
      </c>
      <c r="J64" s="2">
        <f t="shared" si="2"/>
        <v>5</v>
      </c>
      <c r="K64" s="2">
        <f t="shared" si="2"/>
        <v>2</v>
      </c>
      <c r="L64" s="2">
        <f t="shared" si="2"/>
        <v>69</v>
      </c>
      <c r="M64" s="2">
        <f t="shared" si="2"/>
        <v>119</v>
      </c>
      <c r="N64" s="2">
        <f t="shared" si="2"/>
        <v>8</v>
      </c>
      <c r="O64" s="2">
        <f t="shared" si="2"/>
        <v>12</v>
      </c>
      <c r="P64" s="2">
        <f t="shared" si="2"/>
        <v>6</v>
      </c>
      <c r="Q64" s="2">
        <f t="shared" si="2"/>
        <v>8</v>
      </c>
      <c r="R64" s="2">
        <f t="shared" si="2"/>
        <v>18</v>
      </c>
      <c r="S64" s="2">
        <f t="shared" si="2"/>
        <v>2</v>
      </c>
      <c r="T64" s="2">
        <f t="shared" si="2"/>
        <v>4</v>
      </c>
      <c r="U64" s="2">
        <f t="shared" si="2"/>
        <v>10</v>
      </c>
      <c r="V64" s="2">
        <f t="shared" si="2"/>
        <v>3</v>
      </c>
      <c r="W64" s="2">
        <f t="shared" si="2"/>
        <v>1</v>
      </c>
      <c r="X64" s="2">
        <f t="shared" si="2"/>
        <v>106</v>
      </c>
      <c r="Y64" s="2">
        <f t="shared" si="2"/>
        <v>819</v>
      </c>
      <c r="Z64" s="2">
        <f t="shared" si="2"/>
        <v>22</v>
      </c>
      <c r="AA64" s="2">
        <f t="shared" si="2"/>
        <v>15</v>
      </c>
      <c r="AB64" s="2">
        <f t="shared" si="2"/>
        <v>9</v>
      </c>
      <c r="AC64" s="2">
        <v>0</v>
      </c>
      <c r="AD64" s="2">
        <f>SUM(AD14,AD15,AD16,AD17,AD18,AD19,AD20,AD21,AD22,AD23,AD24,AD25,AD26,AD27,AD28,AD29,AD30,AD31,AD32,AD33,AD34,AD35,AD36,AD37,AD38,AD39,AD40,AD41,AD42,AD43,AD44,AD45,AD46,AD47,AD48,AD49,AD50,AD51,AD52,AD53,AD54,AD55,AD56,AD57,AD58,AD59,AD60,AD61,AD62,AD63)</f>
        <v>2</v>
      </c>
      <c r="AE64" s="2">
        <f>SUM(AE14,AE15,AE16,AE17,AE18,AE19,AE20,AE21,AE22,AE23,AE24,AE25,AE26,AE27,AE28,AE29,AE30,AE31,AE32,AE33,AE34,AE35,AE36,AE37,AE38,AE39,AE40,AE41,AE42,AE43,AE44,AE45,AE46,AE47,AE48,AE49,AE50,AE51,AE52,AE53,AE54,AE55,AE56,AE57,AE58,AE59,AE60,AE61,AE62,AE63)</f>
        <v>6</v>
      </c>
      <c r="AF64" s="2">
        <f>SUM(AF14,AF15,AF16,AF17,AF18,AF19,AF20,AF21,AF22,AF23,AF24,AF25,AF26,AF27,AF28,AF29,AF30,AF31,AF32,AF33,AF34,AF35,AF36,AF37,AF38,AF39,AF40,AF41,AF42,AF43,AF44,AF45,AF46,AF47,AF48,AF49,AF50,AF51,AF52,AF53,AF54,AF55,AF56,AF57,AF58,AF59,AF60,AF61,AF62,AF63)</f>
        <v>11</v>
      </c>
      <c r="AG64" s="2">
        <f>SUM(AG14,AG15,AG18,AG21,AG27,AG29,AG31,AG39,AG40,AG42,AG46,AG51,AG55,AG56,AG57,AG58,AG62)</f>
        <v>1309</v>
      </c>
    </row>
  </sheetData>
  <mergeCells count="32">
    <mergeCell ref="A1:AG1"/>
    <mergeCell ref="A10:B10"/>
    <mergeCell ref="A13:AG13"/>
    <mergeCell ref="A64:B64"/>
    <mergeCell ref="A3:A4"/>
    <mergeCell ref="A8:A9"/>
    <mergeCell ref="A15:A17"/>
    <mergeCell ref="A18:A20"/>
    <mergeCell ref="A21:A26"/>
    <mergeCell ref="A27:A28"/>
    <mergeCell ref="A29:A30"/>
    <mergeCell ref="A31:A38"/>
    <mergeCell ref="A40:A41"/>
    <mergeCell ref="A42:A45"/>
    <mergeCell ref="A46:A50"/>
    <mergeCell ref="A51:A54"/>
    <mergeCell ref="A58:A61"/>
    <mergeCell ref="A62:A63"/>
    <mergeCell ref="AG3:AG4"/>
    <mergeCell ref="AG8:AG9"/>
    <mergeCell ref="AG15:AG17"/>
    <mergeCell ref="AG18:AG20"/>
    <mergeCell ref="AG21:AG26"/>
    <mergeCell ref="AG27:AG28"/>
    <mergeCell ref="AG29:AG30"/>
    <mergeCell ref="AG31:AG38"/>
    <mergeCell ref="AG40:AG41"/>
    <mergeCell ref="AG42:AG45"/>
    <mergeCell ref="AG46:AG50"/>
    <mergeCell ref="AG51:AG54"/>
    <mergeCell ref="AG58:AG61"/>
    <mergeCell ref="AG62:AG6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tyust</dc:creator>
  <cp:lastModifiedBy>校园招聘网</cp:lastModifiedBy>
  <dcterms:created xsi:type="dcterms:W3CDTF">2025-06-24T02:30:00Z</dcterms:created>
  <dcterms:modified xsi:type="dcterms:W3CDTF">2025-08-21T01:44:49Z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3F8CBB72AA6343E38D5624BC94B70DF7_11</vt:lpwstr>
  </property>
  <property fmtid="{D5CDD505-2E9C-101B-9397-08002B2CF9AE}" pid="3" name="KSOProductBuildVer">
    <vt:lpwstr>2052-12.1.0.22529</vt:lpwstr>
  </property>
</Properties>
</file>